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410" windowWidth="15315" windowHeight="3735" tabRatio="788" activeTab="0"/>
  </bookViews>
  <sheets>
    <sheet name="Income Statements" sheetId="1" r:id="rId1"/>
    <sheet name="Balance Sheet" sheetId="2" r:id="rId2"/>
    <sheet name="Statement of Changes in Equity" sheetId="3" r:id="rId3"/>
    <sheet name="Cash Flow Statement" sheetId="4" r:id="rId4"/>
    <sheet name="Notes" sheetId="5" r:id="rId5"/>
  </sheets>
  <definedNames>
    <definedName name="_xlnm.Print_Area" localSheetId="1">'Balance Sheet'!$A$1:$G$52</definedName>
    <definedName name="_xlnm.Print_Area" localSheetId="3">'Cash Flow Statement'!$A$1:$H$54</definedName>
    <definedName name="_xlnm.Print_Area" localSheetId="0">'Income Statements'!$A$1:$L$49</definedName>
    <definedName name="_xlnm.Print_Area" localSheetId="4">'Notes'!$A$1:$T$253</definedName>
    <definedName name="_xlnm.Print_Area" localSheetId="2">'Statement of Changes in Equity'!$A$1:$O$39</definedName>
    <definedName name="_xlnm.Print_Titles" localSheetId="3">'Cash Flow Statement'!$1:$10</definedName>
    <definedName name="_xlnm.Print_Titles" localSheetId="4">'Notes'!$1:$6</definedName>
    <definedName name="_xlnm.Print_Titles" localSheetId="2">'Statement of Changes in Equity'!$1:$9</definedName>
    <definedName name="Z_379EDF27_9546_49B6_BDE3_29FB60B803F0_.wvu.Cols" localSheetId="4" hidden="1">'Notes'!$E:$H</definedName>
    <definedName name="Z_379EDF27_9546_49B6_BDE3_29FB60B803F0_.wvu.PrintArea" localSheetId="1" hidden="1">'Balance Sheet'!$A$1:$G$52</definedName>
    <definedName name="Z_379EDF27_9546_49B6_BDE3_29FB60B803F0_.wvu.PrintArea" localSheetId="3" hidden="1">'Cash Flow Statement'!$A$1:$H$54</definedName>
    <definedName name="Z_379EDF27_9546_49B6_BDE3_29FB60B803F0_.wvu.PrintArea" localSheetId="0" hidden="1">'Income Statements'!$A$1:$L$49</definedName>
    <definedName name="Z_379EDF27_9546_49B6_BDE3_29FB60B803F0_.wvu.PrintArea" localSheetId="4" hidden="1">'Notes'!$A$1:$T$253</definedName>
    <definedName name="Z_379EDF27_9546_49B6_BDE3_29FB60B803F0_.wvu.PrintArea" localSheetId="2" hidden="1">'Statement of Changes in Equity'!$A$1:$O$39</definedName>
    <definedName name="Z_379EDF27_9546_49B6_BDE3_29FB60B803F0_.wvu.PrintTitles" localSheetId="3" hidden="1">'Cash Flow Statement'!$1:$10</definedName>
    <definedName name="Z_379EDF27_9546_49B6_BDE3_29FB60B803F0_.wvu.PrintTitles" localSheetId="4" hidden="1">'Notes'!$1:$6</definedName>
    <definedName name="Z_379EDF27_9546_49B6_BDE3_29FB60B803F0_.wvu.PrintTitles" localSheetId="2" hidden="1">'Statement of Changes in Equity'!$1:$9</definedName>
    <definedName name="Z_379EDF27_9546_49B6_BDE3_29FB60B803F0_.wvu.Rows" localSheetId="1" hidden="1">'Balance Sheet'!$30:$31</definedName>
    <definedName name="Z_379EDF27_9546_49B6_BDE3_29FB60B803F0_.wvu.Rows" localSheetId="4" hidden="1">'Notes'!#REF!</definedName>
  </definedNames>
  <calcPr fullCalcOnLoad="1"/>
</workbook>
</file>

<file path=xl/sharedStrings.xml><?xml version="1.0" encoding="utf-8"?>
<sst xmlns="http://schemas.openxmlformats.org/spreadsheetml/2006/main" count="423" uniqueCount="285">
  <si>
    <t>There is no corporate proposal announced but not completed as at the date of this report.</t>
  </si>
  <si>
    <t xml:space="preserve">No dividends have been declared in respect of the financial period under review. </t>
  </si>
  <si>
    <t>26 May 2008</t>
  </si>
  <si>
    <t xml:space="preserve">The adoption of this new FRS has resulted in a change in accounting policies for investment property and reclassification of leasehold land. </t>
  </si>
  <si>
    <t>Investment property that were previously stated at cost less impairment losses in prior periods is now stated at fair value, representing open-market value determined by external valuers. Gains or losses arising from changes in fair values of investment property is recognised in the Income Statement in the period in which they arise. In accordance with the transitional provisions of FRS 140, this change in accounting policies is applied prospectively and the comparatives as at 31 December 2006 are not restated. Instead, the changes have been accounted for by restating the opening balances in the balance sheet as at 1 January 2007:</t>
  </si>
  <si>
    <t>As at the end of the current period under review, the Group has entered into/or completed the following related party transactions:</t>
  </si>
  <si>
    <t>Finance costs</t>
  </si>
  <si>
    <t>INDIVIDUAL QUARTER</t>
  </si>
  <si>
    <t>CUMULATIVE QUARTER</t>
  </si>
  <si>
    <t>CURRENT YEAR QUARTER</t>
  </si>
  <si>
    <t>CURRENT YEAR TO DATE</t>
  </si>
  <si>
    <t>(a)</t>
  </si>
  <si>
    <t>(b)</t>
  </si>
  <si>
    <t>Taxation</t>
  </si>
  <si>
    <t>(Incorporated in Malaysia)</t>
  </si>
  <si>
    <t>Share Capital</t>
  </si>
  <si>
    <t>NOTES</t>
  </si>
  <si>
    <t>Dividends</t>
  </si>
  <si>
    <t>Date:</t>
  </si>
  <si>
    <t xml:space="preserve"> </t>
  </si>
  <si>
    <t>Revenue</t>
  </si>
  <si>
    <t>Basic</t>
  </si>
  <si>
    <t>Fully diluted</t>
  </si>
  <si>
    <t>(The figures have not been audited)</t>
  </si>
  <si>
    <t>CURRENT ASSETS</t>
  </si>
  <si>
    <t>CURRENT LIABILITIES</t>
  </si>
  <si>
    <t>Total</t>
  </si>
  <si>
    <t>CASH FLOWS FROM OPERATING ACTIVITIES</t>
  </si>
  <si>
    <t>Adjustments for:</t>
  </si>
  <si>
    <t>CASH FLOWS FROM INVESTING ACTIVITIES</t>
  </si>
  <si>
    <t>Purchase of property, plant and equipment</t>
  </si>
  <si>
    <t>Net cash used in investing activities</t>
  </si>
  <si>
    <t>A</t>
  </si>
  <si>
    <t>A1</t>
  </si>
  <si>
    <t>Basis of preparation</t>
  </si>
  <si>
    <t>A2</t>
  </si>
  <si>
    <t>A3</t>
  </si>
  <si>
    <t>Seasonal or cyclical factors</t>
  </si>
  <si>
    <t>A4</t>
  </si>
  <si>
    <t>Unusual items affecting assets, liabilities, equity, net income or cash flows</t>
  </si>
  <si>
    <t>A5</t>
  </si>
  <si>
    <t>Material changes in estimates</t>
  </si>
  <si>
    <t>A6</t>
  </si>
  <si>
    <t>Debt and equity securities</t>
  </si>
  <si>
    <t>A7</t>
  </si>
  <si>
    <t>Dividend paid</t>
  </si>
  <si>
    <t>A8</t>
  </si>
  <si>
    <t>Segment information</t>
  </si>
  <si>
    <t>A9</t>
  </si>
  <si>
    <t>A10</t>
  </si>
  <si>
    <t>A11</t>
  </si>
  <si>
    <t>A12</t>
  </si>
  <si>
    <t>Contingent liabilities</t>
  </si>
  <si>
    <t>A13</t>
  </si>
  <si>
    <t>Capital commitments</t>
  </si>
  <si>
    <t>A14</t>
  </si>
  <si>
    <t>A15</t>
  </si>
  <si>
    <t>Cash and cash equivalents</t>
  </si>
  <si>
    <t>B</t>
  </si>
  <si>
    <t>B1</t>
  </si>
  <si>
    <t>Review of performance</t>
  </si>
  <si>
    <t>B2</t>
  </si>
  <si>
    <t>Variation of results against preceding quarter</t>
  </si>
  <si>
    <t>B3</t>
  </si>
  <si>
    <t>Prospects</t>
  </si>
  <si>
    <t>B4</t>
  </si>
  <si>
    <t>Profit forecast and profit guarantee</t>
  </si>
  <si>
    <t>B5</t>
  </si>
  <si>
    <t>B6</t>
  </si>
  <si>
    <t>B7</t>
  </si>
  <si>
    <t>Quoted securities</t>
  </si>
  <si>
    <t>B8</t>
  </si>
  <si>
    <t>Status of corporate proposals</t>
  </si>
  <si>
    <t>B9</t>
  </si>
  <si>
    <t>B10</t>
  </si>
  <si>
    <t>Off balance sheet financial instruments</t>
  </si>
  <si>
    <t>B11</t>
  </si>
  <si>
    <t>B12</t>
  </si>
  <si>
    <t>B13</t>
  </si>
  <si>
    <t>Material events subsequent to the end of the quarter</t>
  </si>
  <si>
    <t>Changes in the composition of the Company</t>
  </si>
  <si>
    <t>Operating profit before working capital changes</t>
  </si>
  <si>
    <t>Material litigations</t>
  </si>
  <si>
    <t>N/A</t>
  </si>
  <si>
    <t>Profit before taxation</t>
  </si>
  <si>
    <t>Earnings per share</t>
  </si>
  <si>
    <t>EXPLANATORY NOTES PURSUANT TO FRS 134 INTERIM FINANCIAL REPORTING</t>
  </si>
  <si>
    <t>Auditors' report of preceding annual financial statements</t>
  </si>
  <si>
    <t>There were no acquisitions or disposals of quoted securities for the financial quarter under review.</t>
  </si>
  <si>
    <t>TEX CYCLE TECHNOLOGY (M) BERHAD</t>
  </si>
  <si>
    <t>Cost of sales</t>
  </si>
  <si>
    <t>Gross profit</t>
  </si>
  <si>
    <t>Distribution and selling expenses</t>
  </si>
  <si>
    <t>Administrative expenses</t>
  </si>
  <si>
    <t>Inventories</t>
  </si>
  <si>
    <t>Borrowings</t>
  </si>
  <si>
    <t>Interest expense</t>
  </si>
  <si>
    <t>Interest income</t>
  </si>
  <si>
    <t>Interest paid</t>
  </si>
  <si>
    <t>Taxes paid</t>
  </si>
  <si>
    <t>Approved and contracted for:</t>
  </si>
  <si>
    <t>Property, plant and equipment</t>
  </si>
  <si>
    <t>Managing Director</t>
  </si>
  <si>
    <t>Sales of unquoted investments and/or properties</t>
  </si>
  <si>
    <t xml:space="preserve">There were no disposal of investments and/or properties during the quarter under review. </t>
  </si>
  <si>
    <t>Borrowings and debt securities</t>
  </si>
  <si>
    <t>Short term borrowings:</t>
  </si>
  <si>
    <t>Long term borrowings:</t>
  </si>
  <si>
    <t xml:space="preserve">Basic earnings per share is calculated by dividing the net profit for the period by the weighted average number of ordinary shares in issue during the period. </t>
  </si>
  <si>
    <t>Basic earnings per share (sen)</t>
  </si>
  <si>
    <t>@</t>
  </si>
  <si>
    <t>Listing expenses</t>
  </si>
  <si>
    <t>There were no unusual items affecting assets, liabilities, equity, net income or cash flows of the Company during the quarter under review.</t>
  </si>
  <si>
    <t>There were no changes in estimates that have a material effect in the current financial quarter.</t>
  </si>
  <si>
    <t>There were no contingent liabilities as at the date of this report.</t>
  </si>
  <si>
    <t>Cash portion of the consideration for the Land Acquisition</t>
  </si>
  <si>
    <t>Capital expenditure for expansion</t>
  </si>
  <si>
    <t>Repayment of bank borrowings</t>
  </si>
  <si>
    <t>Working capital</t>
  </si>
  <si>
    <t>Cash on hand and at banks</t>
  </si>
  <si>
    <t>Interest received</t>
  </si>
  <si>
    <t>Shareholders' Equity</t>
  </si>
  <si>
    <t xml:space="preserve">                                                                                   </t>
  </si>
  <si>
    <t>-</t>
  </si>
  <si>
    <t>Revenues by activities</t>
  </si>
  <si>
    <t>Recycling of waste</t>
  </si>
  <si>
    <t>Less: Inter-company revenue</t>
  </si>
  <si>
    <t>Chemical products</t>
  </si>
  <si>
    <t>Cash generated from operations</t>
  </si>
  <si>
    <t>Net cash generated from operating activities</t>
  </si>
  <si>
    <t>CASH AND CASH EQUIVALENTS AT BEGINNING OF PERIOD</t>
  </si>
  <si>
    <t>There were no issuance, cancellation, repurchase, resale and repayment of debt and equity securities for the current financial quarter.</t>
  </si>
  <si>
    <t xml:space="preserve">There is no geographical segmental information as the Company operates principally in Malaysia. </t>
  </si>
  <si>
    <t xml:space="preserve">There are no material litigations pending at the date of this report. </t>
  </si>
  <si>
    <t>Net assets per share (sen)</t>
  </si>
  <si>
    <t>CONDENSED CONSOLIDATED INCOME STATEMENTS</t>
  </si>
  <si>
    <t>CONDENSED CONSOLIDATED BALANCE SHEET</t>
  </si>
  <si>
    <t>CONDENSED CONSOLIDATED STATEMENT OF CHANGES IN EQUITY</t>
  </si>
  <si>
    <t>CONDENSED CONSOLIDATED CASH FLOW STATEMENT</t>
  </si>
  <si>
    <t>RM'000</t>
  </si>
  <si>
    <t>Finance income</t>
  </si>
  <si>
    <t>Other income</t>
  </si>
  <si>
    <t>Other expenses</t>
  </si>
  <si>
    <t>Attributable to:</t>
  </si>
  <si>
    <t>NON-CURRENT ASSETS</t>
  </si>
  <si>
    <t>NET CURRENT ASSETS</t>
  </si>
  <si>
    <t>REPRESENTED BY:</t>
  </si>
  <si>
    <t>Net profit for the period</t>
  </si>
  <si>
    <t>Periasamy A/L Sinakalai</t>
  </si>
  <si>
    <t>Note</t>
  </si>
  <si>
    <t>PRECEDING YEAR CORRESPONDING QUARTER</t>
  </si>
  <si>
    <t>PRECEDING YEAR CORRESPONDING PERIOD</t>
  </si>
  <si>
    <t xml:space="preserve">  Licensed bank</t>
  </si>
  <si>
    <t xml:space="preserve">Deposits with: </t>
  </si>
  <si>
    <t>Trade receivables</t>
  </si>
  <si>
    <t>Other receivables</t>
  </si>
  <si>
    <t>Tax recoverable</t>
  </si>
  <si>
    <t>Deposits, cash and bank balances</t>
  </si>
  <si>
    <t>Trade payables</t>
  </si>
  <si>
    <t xml:space="preserve">Other payables </t>
  </si>
  <si>
    <t>Share capital</t>
  </si>
  <si>
    <t>Share premium</t>
  </si>
  <si>
    <t>Retained profits</t>
  </si>
  <si>
    <t>Deferred tax liabilities</t>
  </si>
  <si>
    <t>Non-current liabilities</t>
  </si>
  <si>
    <t>Goodwill on consolidation</t>
  </si>
  <si>
    <t>Non-Distributable Reserve on Consolidation</t>
  </si>
  <si>
    <t>Non-Distributable Share Premium</t>
  </si>
  <si>
    <t>CASH FLOW FROM FINANCING ACTIVITY</t>
  </si>
  <si>
    <t xml:space="preserve">(a) </t>
  </si>
  <si>
    <t xml:space="preserve">(b) </t>
  </si>
  <si>
    <t>AS AT</t>
  </si>
  <si>
    <t>Unsecured - Hire purchase and finance lease payables</t>
  </si>
  <si>
    <t>Net profit for the period (RM'000)</t>
  </si>
  <si>
    <t xml:space="preserve">Equity holders </t>
  </si>
  <si>
    <t xml:space="preserve">The Group does not have any off balance sheet financial instruments as at the date of this report. </t>
  </si>
  <si>
    <t>The Group's operations were not subject to any seasonal or cyclical changes.</t>
  </si>
  <si>
    <r>
      <t>CASH AND CASH EQUIVALENTS AT END OF PERIOD</t>
    </r>
    <r>
      <rPr>
        <sz val="10"/>
        <rFont val="Arial Narrow"/>
        <family val="2"/>
      </rPr>
      <t xml:space="preserve"> (Note A15)</t>
    </r>
  </si>
  <si>
    <t>Company's No.: 642619-P</t>
  </si>
  <si>
    <t xml:space="preserve">Not applicable as no profit forecast was published by the Group. </t>
  </si>
  <si>
    <t>Repayment of hire purchase and lease financing</t>
  </si>
  <si>
    <t>Dividend payable</t>
  </si>
  <si>
    <t xml:space="preserve">Weighted average number of ordinary </t>
  </si>
  <si>
    <t xml:space="preserve">  shares in issue ('000)</t>
  </si>
  <si>
    <t>Earnings per share (sen)</t>
  </si>
  <si>
    <t>Selangor Darul Ehsan</t>
  </si>
  <si>
    <t>Purpose</t>
  </si>
  <si>
    <t>Explanations</t>
  </si>
  <si>
    <t>%</t>
  </si>
  <si>
    <t xml:space="preserve">  Estimated tax payable for current period</t>
  </si>
  <si>
    <t>Proceeds from disposal of property, plant and equipment</t>
  </si>
  <si>
    <t>Income tax</t>
  </si>
  <si>
    <t>The interim financial report has been prepared in accordance with FRS 134: "Interim Financial Reporting" (formerly known as MASB 26) and Appendix 9B of the Listing Requirements of Bursa Malaysia Securities Berhad for the MESDAQ Market.</t>
  </si>
  <si>
    <t>EXPLANATORY NOTES PURSUANT TO APPENDIX 9B OF THE LISTING REQUIREMENTS OF BURSA MALAYSIA SECURITIES BERHAD FOR THE MESDAQ MARKET</t>
  </si>
  <si>
    <t>Proposed Utilisation</t>
  </si>
  <si>
    <t>Actual Utilisation</t>
  </si>
  <si>
    <t>Intended Timeframe for Utilisation</t>
  </si>
  <si>
    <t>Deviation</t>
  </si>
  <si>
    <t>Within 3 years from the date of listing</t>
  </si>
  <si>
    <t>Investment property</t>
  </si>
  <si>
    <t>At 1 January 2007</t>
  </si>
  <si>
    <t>Effect of adopting FRS 117</t>
  </si>
  <si>
    <t>Property, plant and equipment written off</t>
  </si>
  <si>
    <t>FRS 117: Leases</t>
  </si>
  <si>
    <t>As at</t>
  </si>
  <si>
    <t>1.1.2007</t>
  </si>
  <si>
    <t>Increase in retained earnings</t>
  </si>
  <si>
    <t>Increase in investment properties</t>
  </si>
  <si>
    <t>Valuation of property, plant and equipment</t>
  </si>
  <si>
    <t>Property, plant and equipment of the Group are stated at cost less accumulated depreciation and impairment losses. No valuation of property, plant and equipment was undertaken during the current quarter under review.</t>
  </si>
  <si>
    <t>Less: Non cash equivalents:</t>
  </si>
  <si>
    <t xml:space="preserve">  Fixed deposits pledged</t>
  </si>
  <si>
    <t>Related party transactions</t>
  </si>
  <si>
    <t>- Rental income of recycled products</t>
  </si>
  <si>
    <t>- Printing costs payables</t>
  </si>
  <si>
    <t>#</t>
  </si>
  <si>
    <t>RM240</t>
  </si>
  <si>
    <t xml:space="preserve">  a Company with a common director:</t>
  </si>
  <si>
    <t>The deviation between the proposed utilisation and the actual utilisation of proceeds was due to early repayment for part of the bank borrowings prior to the date of listing. The balance had been allocated for the working capital of the Tex Cycle Group.</t>
  </si>
  <si>
    <t>Excess listing proceeds due to earlier payment for listing expenses prior to the date of listing. The balance had been utilised for working capital of the Tex Cycle Group.</t>
  </si>
  <si>
    <t>Prepaid lease payment on leasehold land</t>
  </si>
  <si>
    <t>Depreciation and amortisation of property, plant and equipment</t>
  </si>
  <si>
    <t>Appropriation:</t>
  </si>
  <si>
    <t>Final dividend payable for the financial</t>
  </si>
  <si>
    <t>year ended 31 December 2005</t>
  </si>
  <si>
    <t>Increase in short-term deposit pledged</t>
  </si>
  <si>
    <t>Retained Profits</t>
  </si>
  <si>
    <t>year ended 31 December 2006</t>
  </si>
  <si>
    <t>&amp;</t>
  </si>
  <si>
    <t>Tax payables</t>
  </si>
  <si>
    <t>The effective tax rate for the current year quarter is lower than the statutory tax rate due to certain income which are not taxable.</t>
  </si>
  <si>
    <t>Transactions with Metro Engravers Sdn Bhd,</t>
  </si>
  <si>
    <t>based on 170,793,000 ordinary shares of 10 sen each</t>
  </si>
  <si>
    <t>All related party transactions had been entered into in the ordinary course of business based on normal commercial terms.</t>
  </si>
  <si>
    <t>31.12.2007</t>
  </si>
  <si>
    <t>Gain on disposal of property, plant and equipment</t>
  </si>
  <si>
    <t>There were no changes in the composition of the Company for the current financial quarter.</t>
  </si>
  <si>
    <t xml:space="preserve"> -</t>
  </si>
  <si>
    <t>By Order of the Board</t>
  </si>
  <si>
    <t xml:space="preserve">For the financial year ending 31 December 2008, the Group expects to penetrate further into the electrical, chemical, aviation, oil and gas industries and furniture manufacturing industries for its recycling business. </t>
  </si>
  <si>
    <t xml:space="preserve">As for the Group's chemical products business, the Directors of Tex Cycle expect continuous demand for chemical products from its defense industry customers. Therefore, the Directors of Tex Cycle expect the Group to continue achieving satisfactory performance for the financial year ending 31 December 2008. </t>
  </si>
  <si>
    <t xml:space="preserve">  Over provision in prior year</t>
  </si>
  <si>
    <t xml:space="preserve">According to the Ninth Malaysia Plan, the Government will place emphasis on preventive measures to mitigate and minimise pollution during the Ninth Malaysia Plan period (2006-2010). The promotion of sustainable natural resource management practices in relation to land, water, forest, energy and marine resource, will be intensified. Furthermore, the Solid Waste and Public Cleansing Management Bill 2007 and the Solid Waste and Public Management Corporation Bill 2007 were passed by Parliament in July 2007. The passing of these Bills will result in the setting-up of a National Solid Waste Management Department as the regulatory body and the Solid Waste Management Corporation to conduct the operations of managing solid waste. Therefore, the prospects of the Group's Scheduled Waste recycling business is expected to be favorable. 
</t>
  </si>
  <si>
    <t>The Condensed Consolidated Income Statements should be read in conjunction with the audited financial statements for the year ended 31 December 2007 and the accompanying explanatory notes attached to the interim financial statements.</t>
  </si>
  <si>
    <t>Quarterly Report on Results for the 1st Quarter Ended 31 March 2008</t>
  </si>
  <si>
    <t>The Condensed Consolidated Balance Sheet should be read in conjunction with the audited financial statements for the year ended 31 December 2007 and the accompanying explanatory notes attached to the interim financial statements.</t>
  </si>
  <si>
    <t>At 31 March 2007</t>
  </si>
  <si>
    <t>At 1 January 2008</t>
  </si>
  <si>
    <t>At 31 March 2008</t>
  </si>
  <si>
    <t>The Condensed Consolidated Statement of Changes in Equity should be read in conjunction with the audited financial statements for the year ended 31 December 2007 and the accompanying explanatory notes attached to the interim financial statements.</t>
  </si>
  <si>
    <t>31.03.2008</t>
  </si>
  <si>
    <t>31.03.2007</t>
  </si>
  <si>
    <t>*</t>
  </si>
  <si>
    <t>^</t>
  </si>
  <si>
    <t>Purchase of leasehold land</t>
  </si>
  <si>
    <t>Decrease/(Increase) in inventories</t>
  </si>
  <si>
    <t>Increase/(Decrease) in payables</t>
  </si>
  <si>
    <t>Net cash used in financing activity</t>
  </si>
  <si>
    <t>The Condensed Consolidated Cash Flow Statement should be read in conjunction with the audited financial statements for the year ended 31 December 2007 and the accompanying explanatory notes attached to the interim financial statements.</t>
  </si>
  <si>
    <t>(RM320)</t>
  </si>
  <si>
    <t>RM301</t>
  </si>
  <si>
    <t>RM300</t>
  </si>
  <si>
    <t>The interim financial report should be read in conjunction with the audited financial statements for the year ended 31 December 2007.</t>
  </si>
  <si>
    <t xml:space="preserve">The accounting policies and methods of computation adopted by the Company and its subsidiaries ("Group") in this interim financial statements are consistent with those adopted for the annual audited financial statements for the year ended 31 December 2007 except for the following new/revised Financial Reporting Standards ("FRS") with effect from 1 January 2008:   </t>
  </si>
  <si>
    <t>FRS 107</t>
  </si>
  <si>
    <t>Cash Flow Statements</t>
  </si>
  <si>
    <t>FRS 112</t>
  </si>
  <si>
    <t>Income Taxes</t>
  </si>
  <si>
    <t>FRS 118</t>
  </si>
  <si>
    <t>FRS 119</t>
  </si>
  <si>
    <t>Employee Benefits</t>
  </si>
  <si>
    <t>FRS 134</t>
  </si>
  <si>
    <t>Interim Financial Reporting</t>
  </si>
  <si>
    <t>FRS 137</t>
  </si>
  <si>
    <t>Provisions, Contingent Liabilities and Contingent Assets</t>
  </si>
  <si>
    <t xml:space="preserve">The auditors' report on the financial statements for the year ended 31 December 2007 was not qualified. </t>
  </si>
  <si>
    <t>There were no dividends paid during the current financial quarter.</t>
  </si>
  <si>
    <t>There were no material events subsequent to the current financial quarter ended 31 March 2008 up to the date of this report which is likely to substantially affect the results of the operations of the Company.</t>
  </si>
  <si>
    <t>Decrease in receivables</t>
  </si>
  <si>
    <t>The adoption of the new/revised FRS does not give rise to any adjustment to the opening balances of retained profit of prior and current years or changes in comparatives except for the following:</t>
  </si>
  <si>
    <t>The Company raised RM9.9 million from its listing on the MESDAQ Market of Bursa Malaysia Securities Berhad on 27 July 2005, which involved a public issue of 45,000,000 new ordinary shares of RM0.10 each in Tex Cycle at an issue price of RM0.22 per share. Details of the utilisation of proceeds as at 31 March 2008 is as follows:</t>
  </si>
  <si>
    <t xml:space="preserve">For the quarter ended 31 March 2008 (1st Quarter), Tex Cycle and its subsidiaries ("Tex Cycle Group" or "Group") generated revenue of RM3.3 million and profit before taxation ("PBT") of RM1.5 million, representing an increase of 31.46% in revenue and 91.13% in PBT as compared to the corresponding quarter of the preceding year ended 31 March 2007. The increase in revenue for the quarter under review was mainly due to the two new waste categories which was added into the Group's business on 1 May 2007. The new categories of waste have allowed the Group to treat more scheduled waste for the quarter. The increase is also due to higher demand from recycling industry and defence industry for the Group's recycling services and chemical products. The increase in PBT of 91.13% compared to the increase in revenue of 31.46% was mainly due to lower agency and professional fees incurred for the quarter compared to the corresponding quarter of the preceding year ended 31 March 2007. </t>
  </si>
  <si>
    <t>The Group’s revenue of RM3.3million for the quarter ended 31 March 2008 represents an increase of 12.46% as compared to that of the preceding quarter ended 31 December 2007, which was mainly attributable to higher demand from recycling industry and defence industry for the Group's recycling services and chemical products. Meanwhile, in line with the increase in revenue for the quarter, the Group's PBT increased by approximately 91.84%, from RM0.8 million to RM1.5 million as compared to that of the preceding quarter. The increase in PBT was attributable to lower volume of sludge produced during the cleaning process which led to a decrease in cost of disposing sludge. The increase in PBT is also attributable to lower advertising and corporate social responsibility costs.</t>
  </si>
  <si>
    <t>NET (DECREASE)/INCREASE IN CASH AND CASH EQUIVALENTS</t>
  </si>
  <si>
    <t xml:space="preserve">  Licensed investment bank</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</si>
</sst>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NT$&quot;#,##0;\-&quot;NT$&quot;#,##0"/>
    <numFmt numFmtId="173" formatCode="&quot;NT$&quot;#,##0;[Red]\-&quot;NT$&quot;#,##0"/>
    <numFmt numFmtId="174" formatCode="&quot;NT$&quot;#,##0.00;\-&quot;NT$&quot;#,##0.00"/>
    <numFmt numFmtId="175" formatCode="&quot;NT$&quot;#,##0.00;[Red]\-&quot;NT$&quot;#,##0.00"/>
    <numFmt numFmtId="176" formatCode="_-&quot;NT$&quot;* #,##0_-;\-&quot;NT$&quot;* #,##0_-;_-&quot;NT$&quot;* &quot;-&quot;_-;_-@_-"/>
    <numFmt numFmtId="177" formatCode="_-* #,##0_-;\-* #,##0_-;_-* &quot;-&quot;_-;_-@_-"/>
    <numFmt numFmtId="178" formatCode="_-&quot;NT$&quot;* #,##0.00_-;\-&quot;NT$&quot;* #,##0.00_-;_-&quot;NT$&quot;* &quot;-&quot;??_-;_-@_-"/>
    <numFmt numFmtId="179" formatCode="_-* #,##0.00_-;\-* #,##0.00_-;_-* &quot;-&quot;??_-;_-@_-"/>
    <numFmt numFmtId="180" formatCode="&quot;RM&quot;#,##0_);\(&quot;RM&quot;#,##0\)"/>
    <numFmt numFmtId="181" formatCode="&quot;RM&quot;#,##0_);[Red]\(&quot;RM&quot;#,##0\)"/>
    <numFmt numFmtId="182" formatCode="&quot;RM&quot;#,##0.00_);\(&quot;RM&quot;#,##0.00\)"/>
    <numFmt numFmtId="183" formatCode="&quot;RM&quot;#,##0.00_);[Red]\(&quot;RM&quot;#,##0.00\)"/>
    <numFmt numFmtId="184" formatCode="_(&quot;RM&quot;* #,##0_);_(&quot;RM&quot;* \(#,##0\);_(&quot;RM&quot;* &quot;-&quot;_);_(@_)"/>
    <numFmt numFmtId="185" formatCode="_(&quot;RM&quot;* #,##0.00_);_(&quot;RM&quot;* \(#,##0.00\);_(&quot;RM&quot;* &quot;-&quot;??_);_(@_)"/>
    <numFmt numFmtId="186" formatCode="_(* #,##0.0_);_(* \(#,##0.0\);_(* &quot;-&quot;??_);_(@_)"/>
    <numFmt numFmtId="187" formatCode="_(* #,##0_);_(* \(#,##0\);_(* &quot;-&quot;??_);_(@_)"/>
    <numFmt numFmtId="188" formatCode="_(* #,##0.0_);_(* \(#,##0.0\);_(* &quot;-&quot;_);_(@_)"/>
    <numFmt numFmtId="189" formatCode="#,##0.0"/>
    <numFmt numFmtId="190" formatCode="_(* #,##0.0_);_(* \(#,##0.0\);_(* &quot;-&quot;?_);_(@_)"/>
    <numFmt numFmtId="191" formatCode="_(* #,##0.000_);_(* \(#,##0.000\);_(* &quot;-&quot;??_);_(@_)"/>
    <numFmt numFmtId="192" formatCode="_(* #,##0.0000_);_(* \(#,##0.0000\);_(* &quot;-&quot;??_);_(@_)"/>
    <numFmt numFmtId="193" formatCode="0.0%"/>
    <numFmt numFmtId="194" formatCode="0.000%"/>
    <numFmt numFmtId="195" formatCode="0.0000%"/>
    <numFmt numFmtId="196" formatCode="0.00000%"/>
    <numFmt numFmtId="197" formatCode="0.000000%"/>
    <numFmt numFmtId="198" formatCode="0.0000000%"/>
    <numFmt numFmtId="199" formatCode="0.00000000%"/>
    <numFmt numFmtId="200" formatCode="_(* #,##0.00_);_(* \(#,##0.00\);_(* &quot;-&quot;_);_(@_)"/>
    <numFmt numFmtId="201" formatCode="&quot;Yes&quot;;&quot;Yes&quot;;&quot;No&quot;"/>
    <numFmt numFmtId="202" formatCode="&quot;True&quot;;&quot;True&quot;;&quot;False&quot;"/>
    <numFmt numFmtId="203" formatCode="&quot;On&quot;;&quot;On&quot;;&quot;Off&quot;"/>
    <numFmt numFmtId="204" formatCode="0.00000000"/>
    <numFmt numFmtId="205" formatCode="0.0000000"/>
    <numFmt numFmtId="206" formatCode="0.000000"/>
    <numFmt numFmtId="207" formatCode="0.00000"/>
    <numFmt numFmtId="208" formatCode="0.0000"/>
    <numFmt numFmtId="209" formatCode="0.000"/>
    <numFmt numFmtId="210" formatCode="0_);\(0\)"/>
    <numFmt numFmtId="211" formatCode="0.00_);\(0.00\)"/>
    <numFmt numFmtId="212" formatCode="#,##0.000"/>
  </numFmts>
  <fonts count="15">
    <font>
      <sz val="10"/>
      <name val="Arial Narrow"/>
      <family val="0"/>
    </font>
    <font>
      <b/>
      <sz val="10"/>
      <name val="Arial Narrow"/>
      <family val="2"/>
    </font>
    <font>
      <i/>
      <sz val="10"/>
      <name val="Arial Narrow"/>
      <family val="2"/>
    </font>
    <font>
      <b/>
      <sz val="12"/>
      <name val="Arial Narrow"/>
      <family val="2"/>
    </font>
    <font>
      <b/>
      <sz val="18"/>
      <name val="Arial Narrow"/>
      <family val="2"/>
    </font>
    <font>
      <sz val="8"/>
      <name val="Arial Narrow"/>
      <family val="2"/>
    </font>
    <font>
      <b/>
      <sz val="11"/>
      <name val="Arial Narrow"/>
      <family val="2"/>
    </font>
    <font>
      <u val="single"/>
      <sz val="15"/>
      <color indexed="12"/>
      <name val="Arial Narrow"/>
      <family val="0"/>
    </font>
    <font>
      <u val="single"/>
      <sz val="15"/>
      <color indexed="36"/>
      <name val="Arial Narrow"/>
      <family val="0"/>
    </font>
    <font>
      <vertAlign val="superscript"/>
      <sz val="10"/>
      <name val="Arial Narrow"/>
      <family val="2"/>
    </font>
    <font>
      <sz val="12"/>
      <name val="Times New Roman"/>
      <family val="1"/>
    </font>
    <font>
      <u val="single"/>
      <sz val="10"/>
      <name val="Arial Narrow"/>
      <family val="2"/>
    </font>
    <font>
      <i/>
      <vertAlign val="superscript"/>
      <sz val="10"/>
      <name val="Arial Narrow"/>
      <family val="2"/>
    </font>
    <font>
      <sz val="9"/>
      <name val="Times New Roman"/>
      <family val="1"/>
    </font>
    <font>
      <sz val="10"/>
      <color indexed="10"/>
      <name val="Arial Narrow"/>
      <family val="2"/>
    </font>
  </fonts>
  <fills count="2">
    <fill>
      <patternFill/>
    </fill>
    <fill>
      <patternFill patternType="gray125"/>
    </fill>
  </fills>
  <borders count="17">
    <border>
      <left/>
      <right/>
      <top/>
      <bottom/>
      <diagonal/>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medium"/>
    </border>
    <border>
      <left>
        <color indexed="63"/>
      </left>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256">
    <xf numFmtId="0" fontId="0" fillId="0" borderId="0" xfId="0" applyAlignment="1">
      <alignment/>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2" fillId="0" borderId="0" xfId="0" applyFont="1" applyBorder="1" applyAlignment="1">
      <alignment vertical="center"/>
    </xf>
    <xf numFmtId="0" fontId="1" fillId="0" borderId="0" xfId="0" applyFont="1" applyAlignment="1">
      <alignment/>
    </xf>
    <xf numFmtId="0" fontId="1" fillId="0" borderId="0" xfId="0" applyFont="1" applyAlignment="1">
      <alignment horizontal="center" vertical="top"/>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1" fillId="0" borderId="0" xfId="0" applyFont="1" applyBorder="1" applyAlignment="1">
      <alignment horizontal="left" vertical="center"/>
    </xf>
    <xf numFmtId="187" fontId="0" fillId="0" borderId="0" xfId="15" applyNumberFormat="1" applyFont="1" applyBorder="1" applyAlignment="1">
      <alignment horizontal="center" vertical="center"/>
    </xf>
    <xf numFmtId="187" fontId="0" fillId="0" borderId="1" xfId="15" applyNumberFormat="1" applyFont="1" applyBorder="1" applyAlignment="1">
      <alignment horizontal="center" vertical="center"/>
    </xf>
    <xf numFmtId="0" fontId="1" fillId="0" borderId="0" xfId="0" applyFont="1" applyAlignment="1">
      <alignment horizontal="center"/>
    </xf>
    <xf numFmtId="0" fontId="0" fillId="0" borderId="0" xfId="0" applyFont="1" applyAlignment="1">
      <alignment/>
    </xf>
    <xf numFmtId="0" fontId="0" fillId="0" borderId="0" xfId="0" applyFont="1" applyAlignment="1">
      <alignment horizontal="center"/>
    </xf>
    <xf numFmtId="187" fontId="0" fillId="0" borderId="0" xfId="0" applyNumberFormat="1" applyFont="1" applyBorder="1" applyAlignment="1">
      <alignment horizontal="center" vertical="center"/>
    </xf>
    <xf numFmtId="0" fontId="0" fillId="0" borderId="0" xfId="0" applyFont="1" applyAlignment="1">
      <alignment vertical="top"/>
    </xf>
    <xf numFmtId="0" fontId="0" fillId="0" borderId="0" xfId="0" applyFont="1" applyBorder="1" applyAlignment="1">
      <alignment horizontal="center" vertical="center"/>
    </xf>
    <xf numFmtId="0" fontId="0" fillId="0" borderId="0" xfId="0" applyFont="1" applyBorder="1" applyAlignment="1">
      <alignment vertical="center"/>
    </xf>
    <xf numFmtId="41" fontId="0" fillId="0" borderId="0" xfId="0" applyNumberFormat="1" applyFont="1" applyBorder="1" applyAlignment="1">
      <alignment horizontal="center" vertical="center"/>
    </xf>
    <xf numFmtId="0" fontId="0" fillId="0" borderId="0" xfId="0" applyFont="1" applyAlignment="1">
      <alignment horizontal="justify" vertical="top"/>
    </xf>
    <xf numFmtId="187" fontId="0" fillId="0" borderId="0" xfId="15" applyNumberFormat="1" applyFont="1" applyAlignment="1">
      <alignment/>
    </xf>
    <xf numFmtId="187" fontId="0" fillId="0" borderId="2" xfId="15" applyNumberFormat="1" applyFont="1" applyBorder="1" applyAlignment="1">
      <alignment/>
    </xf>
    <xf numFmtId="0" fontId="0" fillId="0" borderId="0" xfId="0" applyFont="1" applyBorder="1" applyAlignment="1">
      <alignment/>
    </xf>
    <xf numFmtId="0" fontId="0" fillId="0" borderId="0" xfId="0" applyFont="1" applyFill="1" applyAlignment="1">
      <alignment/>
    </xf>
    <xf numFmtId="188" fontId="0" fillId="0" borderId="0" xfId="0" applyNumberFormat="1" applyFont="1" applyBorder="1" applyAlignment="1">
      <alignment horizontal="center" vertical="center"/>
    </xf>
    <xf numFmtId="43" fontId="0" fillId="0" borderId="0" xfId="0" applyNumberFormat="1" applyFont="1" applyBorder="1" applyAlignment="1">
      <alignment horizontal="center" vertical="center"/>
    </xf>
    <xf numFmtId="41" fontId="0" fillId="0" borderId="0" xfId="0" applyNumberFormat="1" applyFont="1" applyAlignment="1">
      <alignment/>
    </xf>
    <xf numFmtId="0" fontId="0" fillId="0" borderId="0" xfId="0" applyFont="1" applyBorder="1" applyAlignment="1">
      <alignment horizontal="left" vertical="center"/>
    </xf>
    <xf numFmtId="0" fontId="0" fillId="0" borderId="0" xfId="0" applyFont="1" applyAlignment="1">
      <alignment horizontal="center" vertical="top"/>
    </xf>
    <xf numFmtId="0" fontId="0" fillId="0" borderId="0" xfId="0" applyFont="1" applyBorder="1" applyAlignment="1">
      <alignment horizontal="center"/>
    </xf>
    <xf numFmtId="41" fontId="0" fillId="0" borderId="1" xfId="0" applyNumberFormat="1" applyFont="1" applyBorder="1" applyAlignment="1">
      <alignment horizontal="center" vertical="center"/>
    </xf>
    <xf numFmtId="187" fontId="0" fillId="0" borderId="3" xfId="15" applyNumberFormat="1" applyFont="1" applyBorder="1" applyAlignment="1">
      <alignment horizontal="center" vertical="center"/>
    </xf>
    <xf numFmtId="187" fontId="0" fillId="0" borderId="2" xfId="15" applyNumberFormat="1" applyFont="1" applyBorder="1" applyAlignment="1">
      <alignment horizontal="center" vertical="center"/>
    </xf>
    <xf numFmtId="187" fontId="0" fillId="0" borderId="0" xfId="15" applyNumberFormat="1" applyFont="1" applyBorder="1" applyAlignment="1">
      <alignment/>
    </xf>
    <xf numFmtId="43" fontId="0" fillId="0" borderId="0" xfId="0" applyNumberFormat="1" applyFont="1" applyAlignment="1">
      <alignment/>
    </xf>
    <xf numFmtId="43" fontId="2" fillId="0" borderId="0" xfId="15" applyFont="1" applyBorder="1" applyAlignment="1">
      <alignment vertical="center"/>
    </xf>
    <xf numFmtId="187" fontId="0" fillId="0" borderId="0" xfId="0" applyNumberFormat="1" applyFont="1" applyAlignment="1">
      <alignment/>
    </xf>
    <xf numFmtId="187" fontId="0" fillId="0" borderId="0" xfId="0" applyNumberFormat="1" applyFont="1" applyBorder="1" applyAlignment="1">
      <alignment/>
    </xf>
    <xf numFmtId="0" fontId="1" fillId="0" borderId="0" xfId="0" applyFont="1" applyFill="1" applyAlignment="1">
      <alignment horizontal="center"/>
    </xf>
    <xf numFmtId="43" fontId="9" fillId="0" borderId="0" xfId="0" applyNumberFormat="1" applyFont="1" applyBorder="1" applyAlignment="1">
      <alignment horizontal="right" vertical="top"/>
    </xf>
    <xf numFmtId="43" fontId="9" fillId="0" borderId="0" xfId="0" applyNumberFormat="1" applyFont="1" applyBorder="1" applyAlignment="1">
      <alignment horizontal="left" vertical="top"/>
    </xf>
    <xf numFmtId="0" fontId="0" fillId="0" borderId="0" xfId="0" applyFont="1" applyFill="1" applyAlignment="1">
      <alignment horizontal="center"/>
    </xf>
    <xf numFmtId="0" fontId="1" fillId="0" borderId="0" xfId="0" applyFont="1" applyFill="1" applyAlignment="1">
      <alignment/>
    </xf>
    <xf numFmtId="187" fontId="0" fillId="0" borderId="0" xfId="15" applyNumberFormat="1" applyFont="1" applyFill="1" applyAlignment="1">
      <alignment horizontal="center"/>
    </xf>
    <xf numFmtId="187" fontId="0" fillId="0" borderId="0" xfId="15" applyNumberFormat="1" applyFont="1" applyFill="1" applyAlignment="1">
      <alignment/>
    </xf>
    <xf numFmtId="0" fontId="0" fillId="0" borderId="0" xfId="0" applyFont="1" applyFill="1" applyAlignment="1">
      <alignment vertical="top"/>
    </xf>
    <xf numFmtId="0" fontId="0" fillId="0" borderId="0" xfId="0" applyFont="1" applyFill="1" applyBorder="1" applyAlignment="1">
      <alignment/>
    </xf>
    <xf numFmtId="187" fontId="0" fillId="0" borderId="3" xfId="15" applyNumberFormat="1" applyFont="1" applyBorder="1" applyAlignment="1">
      <alignment/>
    </xf>
    <xf numFmtId="187" fontId="0" fillId="0" borderId="4" xfId="15" applyNumberFormat="1" applyFont="1" applyFill="1" applyBorder="1" applyAlignment="1">
      <alignment/>
    </xf>
    <xf numFmtId="187" fontId="0" fillId="0" borderId="5" xfId="15" applyNumberFormat="1" applyFont="1" applyBorder="1" applyAlignment="1">
      <alignment/>
    </xf>
    <xf numFmtId="187" fontId="0" fillId="0" borderId="4" xfId="0" applyNumberFormat="1" applyFont="1" applyBorder="1" applyAlignment="1">
      <alignment horizontal="center" vertical="center"/>
    </xf>
    <xf numFmtId="0" fontId="0" fillId="0" borderId="0" xfId="24" applyFont="1" applyAlignment="1">
      <alignment horizontal="justify" vertical="top" wrapText="1"/>
      <protection/>
    </xf>
    <xf numFmtId="0" fontId="0" fillId="0" borderId="0" xfId="21" applyFont="1" applyFill="1" applyBorder="1" applyAlignment="1">
      <alignment vertical="center"/>
      <protection/>
    </xf>
    <xf numFmtId="0" fontId="0" fillId="0" borderId="0" xfId="0" applyFont="1" applyAlignment="1">
      <alignment horizontal="justify" vertical="top" wrapText="1"/>
    </xf>
    <xf numFmtId="0" fontId="10" fillId="0" borderId="0" xfId="0" applyFont="1" applyAlignment="1" applyProtection="1">
      <alignment horizontal="left" indent="1"/>
      <protection/>
    </xf>
    <xf numFmtId="187" fontId="0" fillId="0" borderId="0" xfId="15" applyNumberFormat="1" applyFont="1" applyFill="1" applyBorder="1" applyAlignment="1">
      <alignment/>
    </xf>
    <xf numFmtId="187" fontId="0" fillId="0" borderId="0" xfId="15" applyNumberFormat="1" applyFont="1" applyFill="1" applyAlignment="1">
      <alignment horizontal="right"/>
    </xf>
    <xf numFmtId="0" fontId="1" fillId="0" borderId="0" xfId="0" applyFont="1" applyFill="1" applyBorder="1" applyAlignment="1">
      <alignment horizontal="center" vertical="center"/>
    </xf>
    <xf numFmtId="187" fontId="0" fillId="0" borderId="3" xfId="15" applyNumberFormat="1" applyFont="1" applyFill="1" applyBorder="1" applyAlignment="1">
      <alignment/>
    </xf>
    <xf numFmtId="0" fontId="0" fillId="0" borderId="0" xfId="0" applyFont="1" applyFill="1" applyAlignment="1">
      <alignment wrapText="1"/>
    </xf>
    <xf numFmtId="187" fontId="0" fillId="0" borderId="0" xfId="15" applyNumberFormat="1" applyFont="1" applyFill="1" applyBorder="1" applyAlignment="1">
      <alignment horizontal="right"/>
    </xf>
    <xf numFmtId="0" fontId="1" fillId="0" borderId="0" xfId="0" applyFont="1" applyBorder="1" applyAlignment="1">
      <alignment horizontal="center" vertical="top"/>
    </xf>
    <xf numFmtId="0" fontId="0" fillId="0" borderId="0" xfId="0" applyFont="1" applyFill="1" applyAlignment="1">
      <alignment horizontal="justify" vertical="justify"/>
    </xf>
    <xf numFmtId="0" fontId="0" fillId="0" borderId="0" xfId="0" applyFont="1" applyFill="1" applyAlignment="1">
      <alignment horizontal="justify" vertical="justify" wrapText="1"/>
    </xf>
    <xf numFmtId="0" fontId="0" fillId="0" borderId="0" xfId="0" applyFont="1" applyFill="1" applyAlignment="1">
      <alignment horizontal="right"/>
    </xf>
    <xf numFmtId="187" fontId="0" fillId="0" borderId="0" xfId="15" applyNumberFormat="1" applyFont="1" applyBorder="1" applyAlignment="1">
      <alignment horizontal="right" vertical="center"/>
    </xf>
    <xf numFmtId="187" fontId="0" fillId="0" borderId="0" xfId="15" applyNumberFormat="1" applyFont="1" applyAlignment="1">
      <alignment/>
    </xf>
    <xf numFmtId="0" fontId="1" fillId="0" borderId="0" xfId="0" applyFont="1" applyBorder="1" applyAlignment="1">
      <alignment horizontal="right" vertical="center" wrapText="1"/>
    </xf>
    <xf numFmtId="14" fontId="1" fillId="0" borderId="0" xfId="0" applyNumberFormat="1" applyFont="1" applyBorder="1" applyAlignment="1" quotePrefix="1">
      <alignment horizontal="right" vertical="center"/>
    </xf>
    <xf numFmtId="0" fontId="1" fillId="0" borderId="0" xfId="0" applyFont="1" applyBorder="1" applyAlignment="1">
      <alignment horizontal="right" vertical="center"/>
    </xf>
    <xf numFmtId="0" fontId="0" fillId="0" borderId="0" xfId="0" applyFont="1" applyAlignment="1">
      <alignment horizontal="right"/>
    </xf>
    <xf numFmtId="187" fontId="0" fillId="0" borderId="0" xfId="15" applyNumberFormat="1" applyFont="1" applyAlignment="1">
      <alignment horizontal="right"/>
    </xf>
    <xf numFmtId="187" fontId="0" fillId="0" borderId="2" xfId="15" applyNumberFormat="1" applyFont="1" applyBorder="1" applyAlignment="1">
      <alignment horizontal="right"/>
    </xf>
    <xf numFmtId="187" fontId="0" fillId="0" borderId="0" xfId="15" applyNumberFormat="1" applyFont="1" applyBorder="1" applyAlignment="1">
      <alignment horizontal="right"/>
    </xf>
    <xf numFmtId="187" fontId="0" fillId="0" borderId="3" xfId="15" applyNumberFormat="1" applyFont="1" applyBorder="1" applyAlignment="1">
      <alignment horizontal="right"/>
    </xf>
    <xf numFmtId="187" fontId="0" fillId="0" borderId="5" xfId="15" applyNumberFormat="1" applyFont="1" applyFill="1" applyBorder="1" applyAlignment="1">
      <alignment horizontal="right"/>
    </xf>
    <xf numFmtId="187" fontId="0" fillId="0" borderId="5" xfId="0" applyNumberFormat="1" applyFont="1" applyBorder="1" applyAlignment="1">
      <alignment horizontal="right"/>
    </xf>
    <xf numFmtId="0" fontId="1" fillId="0" borderId="0" xfId="0" applyFont="1" applyBorder="1" applyAlignment="1">
      <alignment vertical="center"/>
    </xf>
    <xf numFmtId="41" fontId="0" fillId="0" borderId="5" xfId="0" applyNumberFormat="1" applyFont="1" applyBorder="1" applyAlignment="1">
      <alignment horizontal="center" vertical="center"/>
    </xf>
    <xf numFmtId="43" fontId="0" fillId="0" borderId="5" xfId="0" applyNumberFormat="1" applyFont="1" applyFill="1" applyBorder="1" applyAlignment="1">
      <alignment horizontal="center" vertical="center"/>
    </xf>
    <xf numFmtId="0" fontId="1" fillId="0" borderId="0" xfId="23" applyFont="1" applyBorder="1" applyAlignment="1">
      <alignment horizontal="right" vertical="center" wrapText="1"/>
      <protection/>
    </xf>
    <xf numFmtId="0" fontId="1" fillId="0" borderId="0" xfId="0" applyFont="1" applyFill="1" applyBorder="1" applyAlignment="1">
      <alignment horizontal="right" vertical="center" wrapText="1"/>
    </xf>
    <xf numFmtId="0" fontId="1" fillId="0" borderId="0" xfId="0" applyFont="1" applyFill="1" applyAlignment="1">
      <alignment horizontal="right"/>
    </xf>
    <xf numFmtId="0" fontId="1" fillId="0" borderId="0" xfId="0" applyFont="1" applyAlignment="1">
      <alignment horizontal="right"/>
    </xf>
    <xf numFmtId="187" fontId="0" fillId="0" borderId="2" xfId="15" applyNumberFormat="1" applyFont="1" applyBorder="1" applyAlignment="1">
      <alignment horizontal="right" vertical="center"/>
    </xf>
    <xf numFmtId="187" fontId="1" fillId="0" borderId="0" xfId="15" applyNumberFormat="1" applyFont="1" applyBorder="1" applyAlignment="1">
      <alignment horizontal="right" vertical="center"/>
    </xf>
    <xf numFmtId="43" fontId="0" fillId="0" borderId="5" xfId="15" applyNumberFormat="1" applyFont="1" applyFill="1" applyBorder="1" applyAlignment="1">
      <alignment/>
    </xf>
    <xf numFmtId="43" fontId="0" fillId="0" borderId="0" xfId="15" applyNumberFormat="1" applyFont="1" applyFill="1" applyAlignment="1">
      <alignment/>
    </xf>
    <xf numFmtId="0" fontId="1" fillId="0" borderId="0" xfId="0" applyFont="1" applyBorder="1" applyAlignment="1">
      <alignment horizontal="right" vertical="top" wrapText="1"/>
    </xf>
    <xf numFmtId="0" fontId="0" fillId="0" borderId="0" xfId="0" applyFont="1" applyFill="1" applyAlignment="1">
      <alignment horizontal="left" vertical="top"/>
    </xf>
    <xf numFmtId="43" fontId="9" fillId="0" borderId="0" xfId="0" applyNumberFormat="1" applyFont="1" applyFill="1" applyBorder="1" applyAlignment="1">
      <alignment horizontal="left" vertical="top"/>
    </xf>
    <xf numFmtId="41" fontId="0" fillId="0" borderId="4" xfId="0" applyNumberFormat="1" applyFont="1" applyBorder="1" applyAlignment="1">
      <alignment horizontal="center" vertical="center"/>
    </xf>
    <xf numFmtId="43" fontId="12" fillId="0" borderId="0" xfId="0" applyNumberFormat="1" applyFont="1" applyFill="1" applyBorder="1" applyAlignment="1">
      <alignment horizontal="left" vertical="top"/>
    </xf>
    <xf numFmtId="43" fontId="12" fillId="0" borderId="0" xfId="0" applyNumberFormat="1" applyFont="1" applyBorder="1" applyAlignment="1">
      <alignment horizontal="left" vertical="top"/>
    </xf>
    <xf numFmtId="0" fontId="0" fillId="0" borderId="0" xfId="0" applyFont="1" applyFill="1" applyAlignment="1">
      <alignment horizontal="left"/>
    </xf>
    <xf numFmtId="43" fontId="0" fillId="0" borderId="0" xfId="15" applyNumberFormat="1" applyFont="1" applyFill="1" applyAlignment="1">
      <alignment horizontal="right"/>
    </xf>
    <xf numFmtId="0" fontId="0" fillId="0" borderId="0" xfId="0" applyFont="1" applyAlignment="1" quotePrefix="1">
      <alignment/>
    </xf>
    <xf numFmtId="0" fontId="0" fillId="0" borderId="0" xfId="0" applyFont="1" applyFill="1" applyBorder="1" applyAlignment="1">
      <alignment vertical="center"/>
    </xf>
    <xf numFmtId="187" fontId="0" fillId="0" borderId="0" xfId="15" applyNumberFormat="1" applyFont="1" applyFill="1" applyAlignment="1">
      <alignment horizontal="left"/>
    </xf>
    <xf numFmtId="0" fontId="0" fillId="0" borderId="5" xfId="0" applyFont="1" applyBorder="1" applyAlignment="1">
      <alignment/>
    </xf>
    <xf numFmtId="0" fontId="2" fillId="0" borderId="0" xfId="0" applyFont="1" applyBorder="1" applyAlignment="1">
      <alignment horizontal="justify" vertical="justify"/>
    </xf>
    <xf numFmtId="0" fontId="1" fillId="0" borderId="6" xfId="0" applyFont="1" applyFill="1" applyBorder="1" applyAlignment="1">
      <alignment horizontal="right" vertical="top"/>
    </xf>
    <xf numFmtId="0" fontId="1" fillId="0" borderId="7" xfId="0" applyFont="1" applyBorder="1" applyAlignment="1">
      <alignment horizontal="right" vertical="top" wrapText="1"/>
    </xf>
    <xf numFmtId="0" fontId="0" fillId="0" borderId="4" xfId="0" applyFont="1" applyFill="1" applyBorder="1" applyAlignment="1">
      <alignment vertical="top" wrapText="1"/>
    </xf>
    <xf numFmtId="187" fontId="0" fillId="0" borderId="8" xfId="0" applyNumberFormat="1" applyFont="1" applyBorder="1" applyAlignment="1">
      <alignment vertical="top" wrapText="1"/>
    </xf>
    <xf numFmtId="0" fontId="0" fillId="0" borderId="9" xfId="0" applyFont="1" applyFill="1" applyBorder="1" applyAlignment="1">
      <alignment vertical="top" wrapText="1"/>
    </xf>
    <xf numFmtId="186" fontId="0" fillId="0" borderId="10" xfId="15" applyNumberFormat="1" applyFont="1" applyBorder="1" applyAlignment="1">
      <alignment horizontal="justify" vertical="top" wrapText="1"/>
    </xf>
    <xf numFmtId="0" fontId="0" fillId="0" borderId="4" xfId="0" applyFont="1" applyFill="1" applyBorder="1" applyAlignment="1">
      <alignment/>
    </xf>
    <xf numFmtId="0" fontId="0" fillId="0" borderId="10" xfId="0" applyFont="1" applyBorder="1" applyAlignment="1">
      <alignment horizontal="justify" vertical="top" wrapText="1"/>
    </xf>
    <xf numFmtId="0" fontId="1" fillId="0" borderId="9" xfId="0" applyFont="1" applyFill="1" applyBorder="1" applyAlignment="1">
      <alignment/>
    </xf>
    <xf numFmtId="0" fontId="1" fillId="0" borderId="4" xfId="0" applyFont="1" applyFill="1" applyBorder="1" applyAlignment="1">
      <alignment/>
    </xf>
    <xf numFmtId="0" fontId="1" fillId="0" borderId="10" xfId="0" applyFont="1" applyFill="1" applyBorder="1" applyAlignment="1">
      <alignment/>
    </xf>
    <xf numFmtId="0" fontId="0" fillId="0" borderId="1" xfId="0" applyFont="1" applyFill="1" applyBorder="1" applyAlignment="1">
      <alignment vertical="top"/>
    </xf>
    <xf numFmtId="0" fontId="1" fillId="0" borderId="11" xfId="0" applyFont="1" applyBorder="1" applyAlignment="1">
      <alignment horizontal="right" vertical="top" wrapText="1"/>
    </xf>
    <xf numFmtId="187" fontId="0" fillId="0" borderId="11" xfId="15" applyNumberFormat="1" applyFont="1" applyFill="1" applyBorder="1" applyAlignment="1">
      <alignment vertical="top" wrapText="1"/>
    </xf>
    <xf numFmtId="187" fontId="0" fillId="0" borderId="11" xfId="15" applyNumberFormat="1" applyFont="1" applyBorder="1" applyAlignment="1">
      <alignment vertical="top"/>
    </xf>
    <xf numFmtId="187" fontId="0" fillId="0" borderId="12" xfId="15" applyNumberFormat="1" applyFont="1" applyBorder="1" applyAlignment="1">
      <alignment vertical="top"/>
    </xf>
    <xf numFmtId="186" fontId="0" fillId="0" borderId="13" xfId="15" applyNumberFormat="1" applyFont="1" applyBorder="1" applyAlignment="1">
      <alignment horizontal="justify" vertical="top" wrapText="1"/>
    </xf>
    <xf numFmtId="41" fontId="0" fillId="0" borderId="0" xfId="0" applyNumberFormat="1" applyFont="1" applyFill="1" applyBorder="1" applyAlignment="1">
      <alignment/>
    </xf>
    <xf numFmtId="41" fontId="0" fillId="0" borderId="0" xfId="0" applyNumberFormat="1" applyFont="1" applyBorder="1" applyAlignment="1">
      <alignment/>
    </xf>
    <xf numFmtId="187" fontId="0" fillId="0" borderId="13" xfId="15" applyNumberFormat="1" applyFont="1" applyBorder="1" applyAlignment="1">
      <alignment vertical="top" wrapText="1"/>
    </xf>
    <xf numFmtId="187" fontId="0" fillId="0" borderId="12" xfId="15" applyNumberFormat="1" applyFont="1" applyFill="1" applyBorder="1" applyAlignment="1">
      <alignment vertical="top" wrapText="1"/>
    </xf>
    <xf numFmtId="187" fontId="0" fillId="0" borderId="10" xfId="0" applyNumberFormat="1" applyFont="1" applyBorder="1" applyAlignment="1">
      <alignment vertical="top" wrapText="1"/>
    </xf>
    <xf numFmtId="0" fontId="0" fillId="0" borderId="9" xfId="0" applyFont="1" applyFill="1" applyBorder="1" applyAlignment="1">
      <alignment/>
    </xf>
    <xf numFmtId="43" fontId="0" fillId="0" borderId="0" xfId="15" applyFont="1" applyFill="1" applyBorder="1" applyAlignment="1">
      <alignment/>
    </xf>
    <xf numFmtId="43" fontId="0" fillId="0" borderId="0" xfId="15" applyFont="1" applyAlignment="1">
      <alignment/>
    </xf>
    <xf numFmtId="187" fontId="0" fillId="0" borderId="0" xfId="15" applyNumberFormat="1" applyFont="1" applyFill="1" applyBorder="1" applyAlignment="1">
      <alignment horizontal="center" vertical="center"/>
    </xf>
    <xf numFmtId="0" fontId="0" fillId="0" borderId="0" xfId="0" applyFont="1" applyFill="1" applyAlignment="1">
      <alignment horizontal="justify" vertical="top" wrapText="1"/>
    </xf>
    <xf numFmtId="0" fontId="0" fillId="0" borderId="0" xfId="0" applyFont="1" applyAlignment="1">
      <alignment horizontal="left" vertical="top"/>
    </xf>
    <xf numFmtId="43" fontId="1" fillId="0" borderId="0" xfId="15" applyFont="1" applyBorder="1" applyAlignment="1" quotePrefix="1">
      <alignment horizontal="right" vertical="center"/>
    </xf>
    <xf numFmtId="0" fontId="0" fillId="0" borderId="0" xfId="0" applyFont="1" applyFill="1" applyAlignment="1">
      <alignment horizontal="left" vertical="top" wrapText="1"/>
    </xf>
    <xf numFmtId="0" fontId="0" fillId="0" borderId="12" xfId="0" applyFont="1" applyFill="1" applyBorder="1" applyAlignment="1">
      <alignment horizontal="justify" vertical="top"/>
    </xf>
    <xf numFmtId="187" fontId="0" fillId="0" borderId="1" xfId="15" applyNumberFormat="1" applyFont="1" applyBorder="1" applyAlignment="1">
      <alignment vertical="top" wrapText="1"/>
    </xf>
    <xf numFmtId="187" fontId="0" fillId="0" borderId="4" xfId="0" applyNumberFormat="1" applyFont="1" applyBorder="1" applyAlignment="1">
      <alignment vertical="top" wrapText="1"/>
    </xf>
    <xf numFmtId="0" fontId="1" fillId="0" borderId="12" xfId="0" applyFont="1" applyFill="1" applyBorder="1" applyAlignment="1">
      <alignment horizontal="right" vertical="top" wrapText="1"/>
    </xf>
    <xf numFmtId="0" fontId="1" fillId="0" borderId="13" xfId="0" applyFont="1" applyBorder="1" applyAlignment="1">
      <alignment horizontal="right" vertical="top" wrapText="1"/>
    </xf>
    <xf numFmtId="187" fontId="0" fillId="0" borderId="6" xfId="15" applyNumberFormat="1" applyFont="1" applyBorder="1" applyAlignment="1">
      <alignment vertical="top"/>
    </xf>
    <xf numFmtId="187" fontId="0" fillId="0" borderId="7" xfId="15" applyNumberFormat="1" applyFont="1" applyBorder="1" applyAlignment="1">
      <alignment vertical="top" wrapText="1"/>
    </xf>
    <xf numFmtId="187" fontId="0" fillId="0" borderId="14" xfId="15" applyNumberFormat="1" applyFont="1" applyBorder="1" applyAlignment="1">
      <alignment vertical="top"/>
    </xf>
    <xf numFmtId="187" fontId="0" fillId="0" borderId="15" xfId="15" applyNumberFormat="1" applyFont="1" applyBorder="1" applyAlignment="1">
      <alignment vertical="top" wrapText="1"/>
    </xf>
    <xf numFmtId="187" fontId="0" fillId="0" borderId="2" xfId="15" applyNumberFormat="1" applyFont="1" applyBorder="1" applyAlignment="1">
      <alignment vertical="top" wrapText="1"/>
    </xf>
    <xf numFmtId="187" fontId="0" fillId="0" borderId="12" xfId="15" applyNumberFormat="1" applyFont="1" applyBorder="1" applyAlignment="1">
      <alignment vertical="top" wrapText="1"/>
    </xf>
    <xf numFmtId="0" fontId="1" fillId="0" borderId="14" xfId="0" applyFont="1" applyFill="1" applyBorder="1" applyAlignment="1">
      <alignment horizontal="right" vertical="top"/>
    </xf>
    <xf numFmtId="0" fontId="4" fillId="0" borderId="0" xfId="0" applyFont="1" applyAlignment="1">
      <alignment horizontal="center" vertical="top"/>
    </xf>
    <xf numFmtId="0" fontId="0" fillId="0" borderId="0" xfId="0" applyFont="1" applyAlignment="1">
      <alignment horizontal="justify"/>
    </xf>
    <xf numFmtId="0" fontId="0" fillId="0" borderId="0" xfId="0" applyFont="1" applyFill="1" applyAlignment="1">
      <alignment horizontal="justify" vertical="top"/>
    </xf>
    <xf numFmtId="0" fontId="0" fillId="0" borderId="0" xfId="0" applyFont="1" applyBorder="1" applyAlignment="1">
      <alignment horizontal="justify" vertical="top" wrapText="1"/>
    </xf>
    <xf numFmtId="0" fontId="0" fillId="0" borderId="0" xfId="21" applyFont="1" applyAlignment="1">
      <alignment horizontal="justify" vertical="top" wrapText="1"/>
      <protection/>
    </xf>
    <xf numFmtId="0" fontId="6" fillId="0" borderId="0" xfId="0" applyFont="1" applyAlignment="1">
      <alignment horizontal="center" vertical="top"/>
    </xf>
    <xf numFmtId="0" fontId="3" fillId="0" borderId="0" xfId="0" applyFont="1" applyFill="1" applyAlignment="1">
      <alignment horizontal="center" vertical="top"/>
    </xf>
    <xf numFmtId="0" fontId="1" fillId="0" borderId="0" xfId="0" applyFont="1" applyAlignment="1">
      <alignment horizontal="right" vertical="top"/>
    </xf>
    <xf numFmtId="187" fontId="0" fillId="0" borderId="0" xfId="15" applyNumberFormat="1" applyFont="1" applyAlignment="1">
      <alignment horizontal="justify" vertical="top"/>
    </xf>
    <xf numFmtId="187" fontId="0" fillId="0" borderId="2" xfId="15" applyNumberFormat="1" applyFont="1" applyFill="1" applyBorder="1" applyAlignment="1">
      <alignment/>
    </xf>
    <xf numFmtId="187" fontId="0" fillId="0" borderId="4" xfId="15" applyNumberFormat="1" applyFont="1" applyBorder="1" applyAlignment="1">
      <alignment/>
    </xf>
    <xf numFmtId="0" fontId="0" fillId="0" borderId="0" xfId="0" applyFont="1" applyFill="1" applyAlignment="1" quotePrefix="1">
      <alignment/>
    </xf>
    <xf numFmtId="0" fontId="0" fillId="0" borderId="0" xfId="0" applyFont="1" applyBorder="1" applyAlignment="1">
      <alignment horizontal="center" vertical="top"/>
    </xf>
    <xf numFmtId="0" fontId="1" fillId="0" borderId="0" xfId="0" applyFont="1" applyBorder="1" applyAlignment="1">
      <alignment horizontal="center" vertical="top" wrapText="1"/>
    </xf>
    <xf numFmtId="187" fontId="0" fillId="0" borderId="0" xfId="15" applyNumberFormat="1" applyFont="1" applyBorder="1" applyAlignment="1">
      <alignment horizontal="center" vertical="top" wrapText="1"/>
    </xf>
    <xf numFmtId="0" fontId="0" fillId="0" borderId="0" xfId="0" applyFont="1" applyFill="1" applyBorder="1" applyAlignment="1">
      <alignment horizontal="justify" vertical="top" wrapText="1"/>
    </xf>
    <xf numFmtId="43" fontId="0" fillId="0" borderId="0" xfId="15" applyNumberFormat="1" applyFont="1" applyFill="1" applyBorder="1" applyAlignment="1">
      <alignment/>
    </xf>
    <xf numFmtId="0" fontId="13" fillId="0" borderId="0" xfId="0" applyFont="1" applyFill="1" applyAlignment="1">
      <alignment horizontal="right"/>
    </xf>
    <xf numFmtId="0" fontId="0" fillId="0" borderId="0" xfId="0" applyFont="1" applyBorder="1" applyAlignment="1" quotePrefix="1">
      <alignment/>
    </xf>
    <xf numFmtId="0" fontId="0" fillId="0" borderId="0" xfId="24" applyFont="1" applyAlignment="1">
      <alignment horizontal="center" vertical="top"/>
      <protection/>
    </xf>
    <xf numFmtId="0" fontId="0" fillId="0" borderId="0" xfId="0" applyFont="1" applyFill="1" applyAlignment="1">
      <alignment horizontal="justify"/>
    </xf>
    <xf numFmtId="0" fontId="0" fillId="0" borderId="0" xfId="0" applyFont="1" applyFill="1" applyAlignment="1">
      <alignment/>
    </xf>
    <xf numFmtId="49" fontId="0" fillId="0" borderId="0" xfId="0" applyNumberFormat="1" applyFont="1" applyFill="1" applyAlignment="1">
      <alignment/>
    </xf>
    <xf numFmtId="0" fontId="0" fillId="0" borderId="2" xfId="0" applyFont="1" applyFill="1" applyBorder="1" applyAlignment="1">
      <alignment/>
    </xf>
    <xf numFmtId="0" fontId="2" fillId="0" borderId="0" xfId="0" applyFont="1" applyFill="1" applyAlignment="1">
      <alignment/>
    </xf>
    <xf numFmtId="187" fontId="0" fillId="0" borderId="2" xfId="15" applyNumberFormat="1" applyFont="1" applyBorder="1" applyAlignment="1">
      <alignment horizontal="justify" vertical="top"/>
    </xf>
    <xf numFmtId="187" fontId="0" fillId="0" borderId="2" xfId="15" applyNumberFormat="1" applyFont="1" applyFill="1" applyBorder="1" applyAlignment="1">
      <alignment horizontal="right"/>
    </xf>
    <xf numFmtId="0" fontId="0" fillId="0" borderId="0" xfId="0" applyFont="1" applyFill="1" applyAlignment="1">
      <alignment vertical="top" wrapText="1"/>
    </xf>
    <xf numFmtId="15" fontId="0" fillId="0" borderId="0" xfId="0" applyNumberFormat="1" applyFont="1" applyFill="1" applyAlignment="1" quotePrefix="1">
      <alignment/>
    </xf>
    <xf numFmtId="0" fontId="0" fillId="0" borderId="0" xfId="0" applyFont="1" applyFill="1" applyBorder="1" applyAlignment="1">
      <alignment horizontal="left" vertical="center"/>
    </xf>
    <xf numFmtId="187" fontId="0" fillId="0" borderId="0" xfId="15" applyNumberFormat="1" applyFont="1" applyFill="1" applyBorder="1" applyAlignment="1">
      <alignment horizontal="right" vertical="center"/>
    </xf>
    <xf numFmtId="0" fontId="0" fillId="0" borderId="0" xfId="0" applyFont="1" applyAlignment="1">
      <alignment horizontal="justify" vertical="top"/>
    </xf>
    <xf numFmtId="0" fontId="0" fillId="0" borderId="0" xfId="0" applyFont="1" applyFill="1" applyAlignment="1">
      <alignment horizontal="right" wrapText="1"/>
    </xf>
    <xf numFmtId="0" fontId="0" fillId="0" borderId="0" xfId="0" applyFont="1" applyAlignment="1">
      <alignment wrapText="1"/>
    </xf>
    <xf numFmtId="0" fontId="0" fillId="0" borderId="0" xfId="0" applyFont="1" applyAlignment="1">
      <alignment/>
    </xf>
    <xf numFmtId="0" fontId="0" fillId="0" borderId="0" xfId="0" applyFont="1" applyAlignment="1">
      <alignment horizontal="justify" vertical="top" wrapText="1"/>
    </xf>
    <xf numFmtId="0" fontId="0" fillId="0" borderId="0" xfId="0" applyFont="1" applyFill="1" applyAlignment="1">
      <alignment wrapText="1"/>
    </xf>
    <xf numFmtId="0" fontId="11" fillId="0" borderId="0" xfId="0" applyFont="1" applyFill="1" applyAlignment="1">
      <alignment wrapText="1"/>
    </xf>
    <xf numFmtId="0" fontId="0" fillId="0" borderId="0" xfId="24" applyFont="1" applyAlignment="1">
      <alignment horizontal="left" vertical="top" wrapText="1"/>
      <protection/>
    </xf>
    <xf numFmtId="187" fontId="0" fillId="0" borderId="5" xfId="0" applyNumberFormat="1" applyFont="1" applyBorder="1" applyAlignment="1">
      <alignment/>
    </xf>
    <xf numFmtId="43" fontId="0" fillId="0" borderId="0" xfId="15" applyFont="1" applyFill="1" applyAlignment="1">
      <alignment/>
    </xf>
    <xf numFmtId="0" fontId="0" fillId="0" borderId="0" xfId="0" applyFont="1" applyBorder="1" applyAlignment="1">
      <alignment horizontal="right" vertical="center"/>
    </xf>
    <xf numFmtId="187" fontId="0" fillId="0" borderId="4" xfId="15" applyNumberFormat="1" applyFont="1" applyBorder="1" applyAlignment="1">
      <alignment horizontal="justify" vertical="top"/>
    </xf>
    <xf numFmtId="41" fontId="14" fillId="0" borderId="0" xfId="0" applyNumberFormat="1" applyFont="1" applyBorder="1" applyAlignment="1">
      <alignment horizontal="center" vertical="center"/>
    </xf>
    <xf numFmtId="187" fontId="0" fillId="0" borderId="1" xfId="15" applyNumberFormat="1" applyFont="1" applyBorder="1" applyAlignment="1">
      <alignment horizontal="center" vertical="top" wrapText="1"/>
    </xf>
    <xf numFmtId="187" fontId="0" fillId="0" borderId="13" xfId="15" applyNumberFormat="1" applyFont="1" applyBorder="1" applyAlignment="1">
      <alignment horizontal="center" vertical="top" wrapText="1"/>
    </xf>
    <xf numFmtId="0" fontId="1" fillId="0" borderId="6" xfId="0" applyFont="1" applyBorder="1" applyAlignment="1">
      <alignment horizontal="center" vertical="top" wrapText="1"/>
    </xf>
    <xf numFmtId="0" fontId="0" fillId="0" borderId="1" xfId="0" applyFont="1" applyFill="1" applyBorder="1" applyAlignment="1">
      <alignment horizontal="justify" vertical="top" wrapText="1"/>
    </xf>
    <xf numFmtId="0" fontId="0" fillId="0" borderId="13" xfId="0" applyFont="1" applyFill="1" applyBorder="1" applyAlignment="1">
      <alignment horizontal="justify" vertical="top" wrapText="1"/>
    </xf>
    <xf numFmtId="0" fontId="0" fillId="0" borderId="0" xfId="0" applyFont="1" applyFill="1" applyAlignment="1">
      <alignment horizontal="justify" vertical="justify" wrapText="1"/>
    </xf>
    <xf numFmtId="0" fontId="0" fillId="0" borderId="0" xfId="0" applyFont="1" applyAlignment="1">
      <alignment horizontal="center"/>
    </xf>
    <xf numFmtId="0" fontId="0" fillId="0" borderId="11" xfId="0" applyFont="1" applyFill="1" applyBorder="1" applyAlignment="1">
      <alignment horizontal="left" vertical="top" wrapText="1"/>
    </xf>
    <xf numFmtId="0" fontId="0" fillId="0" borderId="0" xfId="0" applyFont="1" applyFill="1" applyAlignment="1">
      <alignment horizontal="justify" vertical="justify"/>
    </xf>
    <xf numFmtId="0" fontId="1" fillId="0" borderId="0" xfId="0" applyFont="1" applyBorder="1" applyAlignment="1">
      <alignment horizontal="right" vertical="top" wrapText="1"/>
    </xf>
    <xf numFmtId="0" fontId="0" fillId="0" borderId="0" xfId="0" applyFont="1" applyFill="1" applyAlignment="1">
      <alignment horizontal="left" vertical="top"/>
    </xf>
    <xf numFmtId="0" fontId="0" fillId="0" borderId="0" xfId="0" applyFont="1" applyFill="1" applyAlignment="1">
      <alignment horizontal="left"/>
    </xf>
    <xf numFmtId="0" fontId="0" fillId="0" borderId="0" xfId="0" applyFont="1" applyAlignment="1">
      <alignment horizontal="left"/>
    </xf>
    <xf numFmtId="187" fontId="0" fillId="0" borderId="12" xfId="15" applyNumberFormat="1" applyFont="1" applyBorder="1" applyAlignment="1">
      <alignment horizontal="center" vertical="top" wrapText="1"/>
    </xf>
    <xf numFmtId="0" fontId="0" fillId="0" borderId="5" xfId="0" applyFont="1" applyFill="1" applyBorder="1" applyAlignment="1">
      <alignment/>
    </xf>
    <xf numFmtId="187" fontId="0" fillId="0" borderId="5" xfId="15" applyNumberFormat="1" applyFont="1" applyFill="1" applyBorder="1" applyAlignment="1">
      <alignment/>
    </xf>
    <xf numFmtId="0" fontId="4" fillId="0" borderId="0" xfId="0" applyFont="1" applyAlignment="1">
      <alignment horizontal="center" vertical="center"/>
    </xf>
    <xf numFmtId="0" fontId="5" fillId="0" borderId="0" xfId="0" applyFont="1" applyAlignment="1">
      <alignment horizontal="center" vertical="center"/>
    </xf>
    <xf numFmtId="0" fontId="3" fillId="0" borderId="0" xfId="0" applyFont="1" applyFill="1" applyBorder="1" applyAlignment="1">
      <alignment horizontal="center" vertical="center"/>
    </xf>
    <xf numFmtId="0" fontId="0" fillId="0" borderId="0" xfId="22" applyFont="1" applyAlignment="1">
      <alignment horizontal="justify" vertical="top" wrapText="1"/>
      <protection/>
    </xf>
    <xf numFmtId="0" fontId="0" fillId="0" borderId="0" xfId="0" applyFont="1" applyAlignment="1">
      <alignment horizontal="justify" vertical="top" wrapText="1"/>
    </xf>
    <xf numFmtId="0" fontId="1" fillId="0" borderId="0" xfId="0" applyFont="1" applyAlignment="1">
      <alignment horizontal="justify" vertical="top" wrapText="1"/>
    </xf>
    <xf numFmtId="0" fontId="0" fillId="0" borderId="0" xfId="24" applyFont="1" applyAlignment="1">
      <alignment horizontal="justify" vertical="top" wrapText="1"/>
      <protection/>
    </xf>
    <xf numFmtId="0" fontId="1" fillId="0" borderId="0" xfId="0" applyFont="1" applyBorder="1" applyAlignment="1">
      <alignment horizontal="center" vertical="center"/>
    </xf>
    <xf numFmtId="0" fontId="0" fillId="0" borderId="16" xfId="0" applyFont="1" applyFill="1" applyBorder="1" applyAlignment="1">
      <alignment horizontal="center" vertical="center" wrapText="1"/>
    </xf>
    <xf numFmtId="0" fontId="3" fillId="0" borderId="5" xfId="0" applyFont="1" applyBorder="1" applyAlignment="1">
      <alignment horizontal="center" vertical="center"/>
    </xf>
    <xf numFmtId="0" fontId="2" fillId="0" borderId="0" xfId="0" applyFont="1" applyBorder="1" applyAlignment="1">
      <alignment horizontal="left" vertical="justify"/>
    </xf>
    <xf numFmtId="0" fontId="0" fillId="0" borderId="0" xfId="0" applyFont="1" applyFill="1" applyAlignment="1">
      <alignment horizontal="justify" vertical="top" wrapText="1"/>
    </xf>
    <xf numFmtId="0" fontId="3" fillId="0" borderId="0" xfId="0" applyFont="1" applyFill="1" applyAlignment="1">
      <alignment horizontal="center" vertical="center"/>
    </xf>
    <xf numFmtId="0" fontId="0" fillId="0" borderId="0" xfId="0" applyFont="1" applyFill="1" applyAlignment="1">
      <alignment horizontal="justify" wrapText="1"/>
    </xf>
    <xf numFmtId="0" fontId="1" fillId="0" borderId="0" xfId="0" applyFont="1" applyFill="1" applyAlignment="1">
      <alignment horizontal="center" vertical="top"/>
    </xf>
    <xf numFmtId="0" fontId="0" fillId="0" borderId="0" xfId="0" applyFont="1" applyFill="1" applyAlignment="1">
      <alignment horizontal="center"/>
    </xf>
    <xf numFmtId="0" fontId="0" fillId="0" borderId="0" xfId="0" applyFont="1" applyFill="1" applyAlignment="1">
      <alignment horizontal="justify" vertical="top"/>
    </xf>
    <xf numFmtId="0" fontId="0" fillId="0" borderId="12" xfId="0" applyFont="1" applyFill="1" applyBorder="1" applyAlignment="1">
      <alignment horizontal="justify" vertical="top"/>
    </xf>
    <xf numFmtId="0" fontId="0" fillId="0" borderId="13" xfId="0" applyFont="1" applyFill="1" applyBorder="1" applyAlignment="1">
      <alignment horizontal="justify" vertical="top"/>
    </xf>
    <xf numFmtId="0" fontId="0" fillId="0" borderId="12" xfId="0" applyFont="1" applyFill="1" applyBorder="1" applyAlignment="1">
      <alignment horizontal="justify" vertical="top" wrapText="1"/>
    </xf>
    <xf numFmtId="0" fontId="1" fillId="0" borderId="3" xfId="0" applyFont="1" applyBorder="1" applyAlignment="1">
      <alignment horizontal="center" vertical="top" wrapText="1"/>
    </xf>
    <xf numFmtId="0" fontId="1" fillId="0" borderId="7" xfId="0" applyFont="1" applyBorder="1" applyAlignment="1">
      <alignment horizontal="center" vertical="top" wrapText="1"/>
    </xf>
    <xf numFmtId="0" fontId="1" fillId="0" borderId="14" xfId="0" applyFont="1" applyBorder="1" applyAlignment="1">
      <alignment horizontal="center" vertical="top" wrapText="1"/>
    </xf>
    <xf numFmtId="0" fontId="1" fillId="0" borderId="2" xfId="0" applyFont="1" applyBorder="1" applyAlignment="1">
      <alignment horizontal="center" vertical="top" wrapText="1"/>
    </xf>
    <xf numFmtId="0" fontId="1" fillId="0" borderId="15" xfId="0" applyFont="1" applyBorder="1" applyAlignment="1">
      <alignment horizontal="center" vertical="top" wrapText="1"/>
    </xf>
    <xf numFmtId="0" fontId="0" fillId="0" borderId="0" xfId="0" applyFont="1" applyAlignment="1">
      <alignment horizontal="left" vertical="top"/>
    </xf>
    <xf numFmtId="0" fontId="0" fillId="0" borderId="0" xfId="0" applyFont="1" applyAlignment="1">
      <alignment horizontal="justify" vertical="top"/>
    </xf>
    <xf numFmtId="0" fontId="0" fillId="0" borderId="0" xfId="0" applyFont="1" applyFill="1" applyAlignment="1">
      <alignment wrapText="1"/>
    </xf>
    <xf numFmtId="0" fontId="0" fillId="0" borderId="0" xfId="0" applyFont="1" applyFill="1" applyAlignment="1">
      <alignment wrapText="1"/>
    </xf>
    <xf numFmtId="0" fontId="0" fillId="0" borderId="0" xfId="0" applyFont="1" applyAlignment="1">
      <alignment horizontal="justify"/>
    </xf>
    <xf numFmtId="0" fontId="11" fillId="0" borderId="0" xfId="0" applyFont="1" applyFill="1" applyAlignment="1">
      <alignment wrapText="1"/>
    </xf>
    <xf numFmtId="0" fontId="4" fillId="0" borderId="0" xfId="0" applyFont="1" applyAlignment="1">
      <alignment horizontal="center" vertical="top"/>
    </xf>
    <xf numFmtId="0" fontId="5" fillId="0" borderId="0" xfId="0" applyFont="1" applyAlignment="1">
      <alignment horizontal="center" vertical="top"/>
    </xf>
    <xf numFmtId="0" fontId="0" fillId="0" borderId="0" xfId="0" applyFont="1" applyAlignment="1">
      <alignment horizontal="center" vertical="top"/>
    </xf>
    <xf numFmtId="0" fontId="3" fillId="0" borderId="5" xfId="0" applyFont="1" applyBorder="1" applyAlignment="1">
      <alignment horizontal="center" vertical="top"/>
    </xf>
    <xf numFmtId="0" fontId="0" fillId="0" borderId="5" xfId="0" applyFont="1" applyBorder="1" applyAlignment="1">
      <alignment horizontal="center" vertical="top"/>
    </xf>
    <xf numFmtId="0" fontId="6" fillId="0" borderId="0" xfId="0" applyFont="1" applyAlignment="1">
      <alignment horizontal="center" vertical="top"/>
    </xf>
    <xf numFmtId="0" fontId="3" fillId="0" borderId="0" xfId="0" applyFont="1" applyFill="1" applyAlignment="1">
      <alignment horizontal="center" vertical="top"/>
    </xf>
    <xf numFmtId="0" fontId="1" fillId="0" borderId="0" xfId="0" applyFont="1" applyAlignment="1">
      <alignment horizontal="justify" vertical="top"/>
    </xf>
    <xf numFmtId="0" fontId="0" fillId="0" borderId="0" xfId="0" applyFont="1" applyAlignment="1">
      <alignment horizontal="justify" vertical="top"/>
    </xf>
    <xf numFmtId="0" fontId="0" fillId="0" borderId="0" xfId="0" applyFont="1" applyFill="1" applyAlignment="1">
      <alignment horizontal="justify"/>
    </xf>
    <xf numFmtId="0" fontId="0" fillId="0" borderId="0" xfId="21" applyFont="1" applyAlignment="1">
      <alignment horizontal="justify" vertical="top" wrapText="1"/>
      <protection/>
    </xf>
    <xf numFmtId="0" fontId="0" fillId="0" borderId="0" xfId="0" applyFont="1" applyBorder="1" applyAlignment="1">
      <alignment horizontal="justify" vertical="top" wrapText="1"/>
    </xf>
    <xf numFmtId="187" fontId="0" fillId="0" borderId="0" xfId="15" applyNumberFormat="1" applyFont="1" applyBorder="1" applyAlignment="1">
      <alignment vertical="top" wrapText="1"/>
    </xf>
    <xf numFmtId="43" fontId="0" fillId="0" borderId="0" xfId="15" applyFont="1" applyBorder="1" applyAlignment="1">
      <alignment horizontal="justify" vertical="top" wrapText="1"/>
    </xf>
    <xf numFmtId="187" fontId="0" fillId="0" borderId="0" xfId="15" applyNumberFormat="1" applyFont="1" applyBorder="1" applyAlignment="1">
      <alignment horizontal="justify" vertical="top" wrapText="1"/>
    </xf>
    <xf numFmtId="0" fontId="1" fillId="0" borderId="7" xfId="0" applyFont="1" applyFill="1" applyBorder="1" applyAlignment="1">
      <alignment horizontal="right" vertical="top" wrapText="1"/>
    </xf>
    <xf numFmtId="0" fontId="1" fillId="0" borderId="15" xfId="0" applyFont="1" applyFill="1" applyBorder="1" applyAlignment="1">
      <alignment horizontal="right" vertical="top" wrapText="1"/>
    </xf>
    <xf numFmtId="0" fontId="1" fillId="0" borderId="12" xfId="0" applyFont="1" applyFill="1" applyBorder="1" applyAlignment="1">
      <alignment horizontal="center" vertical="top" wrapText="1"/>
    </xf>
    <xf numFmtId="0" fontId="1" fillId="0" borderId="1" xfId="0" applyFont="1" applyFill="1" applyBorder="1" applyAlignment="1">
      <alignment horizontal="center" vertical="top" wrapText="1"/>
    </xf>
    <xf numFmtId="0" fontId="1" fillId="0" borderId="13" xfId="0" applyFont="1" applyFill="1" applyBorder="1" applyAlignment="1">
      <alignment horizontal="center" vertical="top" wrapText="1"/>
    </xf>
    <xf numFmtId="0" fontId="0" fillId="0" borderId="0" xfId="0" applyFont="1" applyAlignment="1">
      <alignment wrapText="1"/>
    </xf>
    <xf numFmtId="0" fontId="0" fillId="0" borderId="0" xfId="0" applyFont="1" applyAlignment="1">
      <alignment wrapText="1"/>
    </xf>
  </cellXfs>
  <cellStyles count="12">
    <cellStyle name="Normal" xfId="0"/>
    <cellStyle name="Comma" xfId="15"/>
    <cellStyle name="Comma [0]" xfId="16"/>
    <cellStyle name="Currency" xfId="17"/>
    <cellStyle name="Currency [0]" xfId="18"/>
    <cellStyle name="Followed Hyperlink" xfId="19"/>
    <cellStyle name="Hyperlink" xfId="20"/>
    <cellStyle name="Normal_Sheet1" xfId="21"/>
    <cellStyle name="Normal_Sheet2" xfId="22"/>
    <cellStyle name="Normal_Sheet3" xfId="23"/>
    <cellStyle name="Normal_Sheet5"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53"/>
  <sheetViews>
    <sheetView tabSelected="1" view="pageBreakPreview" zoomScaleSheetLayoutView="100" workbookViewId="0" topLeftCell="A1">
      <selection activeCell="D9" sqref="D9"/>
    </sheetView>
  </sheetViews>
  <sheetFormatPr defaultColWidth="9.33203125" defaultRowHeight="12.75"/>
  <cols>
    <col min="1" max="3" width="3.83203125" style="12" customWidth="1"/>
    <col min="4" max="4" width="18.83203125" style="12" customWidth="1"/>
    <col min="5" max="5" width="18.5" style="12" customWidth="1"/>
    <col min="6" max="6" width="2.33203125" style="12" customWidth="1"/>
    <col min="7" max="7" width="18.5" style="12" customWidth="1"/>
    <col min="8" max="8" width="2.33203125" style="12" customWidth="1"/>
    <col min="9" max="9" width="18.5" style="12" customWidth="1"/>
    <col min="10" max="10" width="2.33203125" style="12" customWidth="1"/>
    <col min="11" max="11" width="18.5" style="12" customWidth="1"/>
    <col min="12" max="12" width="2.33203125" style="12" customWidth="1"/>
    <col min="13" max="13" width="18.66015625" style="12" customWidth="1"/>
    <col min="14" max="14" width="15" style="12" customWidth="1"/>
    <col min="15" max="16384" width="9.33203125" style="12" customWidth="1"/>
  </cols>
  <sheetData>
    <row r="1" spans="1:11" ht="19.5" customHeight="1">
      <c r="A1" s="203" t="s">
        <v>89</v>
      </c>
      <c r="B1" s="203"/>
      <c r="C1" s="203"/>
      <c r="D1" s="203"/>
      <c r="E1" s="203"/>
      <c r="F1" s="203"/>
      <c r="G1" s="203"/>
      <c r="H1" s="203"/>
      <c r="I1" s="203"/>
      <c r="J1" s="203"/>
      <c r="K1" s="203"/>
    </row>
    <row r="2" spans="1:11" ht="9.75" customHeight="1">
      <c r="A2" s="204" t="s">
        <v>178</v>
      </c>
      <c r="B2" s="204"/>
      <c r="C2" s="204"/>
      <c r="D2" s="204"/>
      <c r="E2" s="204"/>
      <c r="F2" s="204"/>
      <c r="G2" s="204"/>
      <c r="H2" s="204"/>
      <c r="I2" s="204"/>
      <c r="J2" s="204"/>
      <c r="K2" s="204"/>
    </row>
    <row r="3" spans="1:11" ht="9.75" customHeight="1">
      <c r="A3" s="204" t="s">
        <v>14</v>
      </c>
      <c r="B3" s="204"/>
      <c r="C3" s="204"/>
      <c r="D3" s="204"/>
      <c r="E3" s="204"/>
      <c r="F3" s="204"/>
      <c r="G3" s="204"/>
      <c r="H3" s="204"/>
      <c r="I3" s="204"/>
      <c r="J3" s="204"/>
      <c r="K3" s="204"/>
    </row>
    <row r="4" spans="1:23" ht="19.5" customHeight="1">
      <c r="A4" s="205" t="s">
        <v>244</v>
      </c>
      <c r="B4" s="205"/>
      <c r="C4" s="205"/>
      <c r="D4" s="205"/>
      <c r="E4" s="205"/>
      <c r="F4" s="205"/>
      <c r="G4" s="205"/>
      <c r="H4" s="205"/>
      <c r="I4" s="205"/>
      <c r="J4" s="205"/>
      <c r="K4" s="205"/>
      <c r="M4" s="205"/>
      <c r="N4" s="205"/>
      <c r="O4" s="205"/>
      <c r="P4" s="205"/>
      <c r="Q4" s="205"/>
      <c r="R4" s="205"/>
      <c r="S4" s="205"/>
      <c r="T4" s="205"/>
      <c r="U4" s="205"/>
      <c r="V4" s="205"/>
      <c r="W4" s="205"/>
    </row>
    <row r="5" spans="1:11" ht="19.5" customHeight="1" thickBot="1">
      <c r="A5" s="205" t="s">
        <v>135</v>
      </c>
      <c r="B5" s="205"/>
      <c r="C5" s="205"/>
      <c r="D5" s="205"/>
      <c r="E5" s="205"/>
      <c r="F5" s="205"/>
      <c r="G5" s="205"/>
      <c r="H5" s="205"/>
      <c r="I5" s="205"/>
      <c r="J5" s="205"/>
      <c r="K5" s="205"/>
    </row>
    <row r="6" spans="1:11" ht="12.75">
      <c r="A6" s="211" t="s">
        <v>23</v>
      </c>
      <c r="B6" s="211"/>
      <c r="C6" s="211"/>
      <c r="D6" s="211"/>
      <c r="E6" s="211"/>
      <c r="F6" s="211"/>
      <c r="G6" s="211"/>
      <c r="H6" s="211"/>
      <c r="I6" s="211"/>
      <c r="J6" s="211"/>
      <c r="K6" s="211"/>
    </row>
    <row r="7" spans="1:11" ht="12.75">
      <c r="A7" s="6"/>
      <c r="B7" s="6"/>
      <c r="C7" s="6"/>
      <c r="D7" s="6"/>
      <c r="E7" s="6"/>
      <c r="F7" s="6"/>
      <c r="G7" s="6"/>
      <c r="H7" s="6"/>
      <c r="I7" s="6"/>
      <c r="J7" s="6"/>
      <c r="K7" s="6"/>
    </row>
    <row r="8" spans="1:11" ht="15" customHeight="1">
      <c r="A8" s="16"/>
      <c r="B8" s="16"/>
      <c r="C8" s="17"/>
      <c r="D8" s="17"/>
      <c r="E8" s="210" t="s">
        <v>7</v>
      </c>
      <c r="F8" s="210"/>
      <c r="G8" s="210"/>
      <c r="H8" s="1"/>
      <c r="I8" s="210" t="s">
        <v>8</v>
      </c>
      <c r="J8" s="210"/>
      <c r="K8" s="210"/>
    </row>
    <row r="9" spans="1:13" ht="38.25">
      <c r="A9" s="16"/>
      <c r="B9" s="16"/>
      <c r="C9" s="17"/>
      <c r="D9" s="17"/>
      <c r="E9" s="88" t="s">
        <v>9</v>
      </c>
      <c r="F9" s="1"/>
      <c r="G9" s="88" t="s">
        <v>150</v>
      </c>
      <c r="H9" s="1"/>
      <c r="I9" s="88" t="s">
        <v>10</v>
      </c>
      <c r="J9" s="1"/>
      <c r="K9" s="88" t="s">
        <v>151</v>
      </c>
      <c r="M9" s="88"/>
    </row>
    <row r="10" spans="1:14" ht="15" customHeight="1">
      <c r="A10" s="16"/>
      <c r="B10" s="16"/>
      <c r="C10" s="17"/>
      <c r="D10" s="17"/>
      <c r="E10" s="68" t="s">
        <v>250</v>
      </c>
      <c r="F10" s="68"/>
      <c r="G10" s="68" t="s">
        <v>251</v>
      </c>
      <c r="H10" s="68"/>
      <c r="I10" s="68" t="str">
        <f>+E10</f>
        <v>31.03.2008</v>
      </c>
      <c r="J10" s="68"/>
      <c r="K10" s="68" t="str">
        <f>+G10</f>
        <v>31.03.2007</v>
      </c>
      <c r="M10" s="129"/>
      <c r="N10" s="125"/>
    </row>
    <row r="11" spans="1:13" ht="15" customHeight="1">
      <c r="A11" s="16"/>
      <c r="B11" s="16"/>
      <c r="C11" s="17"/>
      <c r="D11" s="17"/>
      <c r="E11" s="69" t="s">
        <v>139</v>
      </c>
      <c r="F11" s="69"/>
      <c r="G11" s="69" t="s">
        <v>139</v>
      </c>
      <c r="H11" s="69"/>
      <c r="I11" s="69" t="s">
        <v>139</v>
      </c>
      <c r="J11" s="69"/>
      <c r="K11" s="69" t="s">
        <v>139</v>
      </c>
      <c r="M11" s="69"/>
    </row>
    <row r="12" spans="7:13" ht="12.75">
      <c r="G12" s="70"/>
      <c r="M12" s="22"/>
    </row>
    <row r="13" spans="1:15" ht="12.75">
      <c r="A13" s="12" t="s">
        <v>20</v>
      </c>
      <c r="E13" s="20">
        <v>3268</v>
      </c>
      <c r="G13" s="71">
        <v>2486</v>
      </c>
      <c r="I13" s="20">
        <v>3268</v>
      </c>
      <c r="K13" s="71">
        <v>2486</v>
      </c>
      <c r="M13" s="33"/>
      <c r="N13" s="36"/>
      <c r="O13" s="36"/>
    </row>
    <row r="14" spans="5:13" ht="12.75">
      <c r="E14" s="20"/>
      <c r="G14" s="71"/>
      <c r="I14" s="20"/>
      <c r="K14" s="71"/>
      <c r="M14" s="33"/>
    </row>
    <row r="15" spans="1:15" ht="12.75">
      <c r="A15" s="12" t="s">
        <v>90</v>
      </c>
      <c r="E15" s="21">
        <v>-982</v>
      </c>
      <c r="G15" s="72">
        <v>-852</v>
      </c>
      <c r="I15" s="21">
        <v>-982</v>
      </c>
      <c r="K15" s="72">
        <v>-852</v>
      </c>
      <c r="M15" s="33"/>
      <c r="N15" s="36"/>
      <c r="O15" s="36"/>
    </row>
    <row r="16" spans="5:13" ht="12.75">
      <c r="E16" s="20"/>
      <c r="G16" s="71"/>
      <c r="I16" s="20"/>
      <c r="K16" s="71"/>
      <c r="M16" s="33"/>
    </row>
    <row r="17" spans="1:15" ht="12.75">
      <c r="A17" s="4" t="s">
        <v>91</v>
      </c>
      <c r="E17" s="20">
        <f>SUM(E13:E15)</f>
        <v>2286</v>
      </c>
      <c r="G17" s="20">
        <f>SUM(G13:G15)</f>
        <v>1634</v>
      </c>
      <c r="I17" s="20">
        <f>SUM(I13:I15)</f>
        <v>2286</v>
      </c>
      <c r="K17" s="20">
        <f>SUM(K13:K15)</f>
        <v>1634</v>
      </c>
      <c r="M17" s="33"/>
      <c r="N17" s="36"/>
      <c r="O17" s="36"/>
    </row>
    <row r="18" spans="5:13" ht="12.75">
      <c r="E18" s="20"/>
      <c r="G18" s="71"/>
      <c r="I18" s="20"/>
      <c r="K18" s="71"/>
      <c r="M18" s="33"/>
    </row>
    <row r="19" spans="1:15" ht="12.75">
      <c r="A19" s="12" t="s">
        <v>141</v>
      </c>
      <c r="E19" s="20">
        <v>205</v>
      </c>
      <c r="G19" s="73">
        <v>141</v>
      </c>
      <c r="I19" s="20">
        <v>205</v>
      </c>
      <c r="K19" s="73">
        <v>141</v>
      </c>
      <c r="M19" s="33"/>
      <c r="N19" s="36"/>
      <c r="O19" s="36"/>
    </row>
    <row r="20" spans="5:13" ht="12.75">
      <c r="E20" s="20"/>
      <c r="G20" s="71"/>
      <c r="I20" s="20"/>
      <c r="K20" s="71"/>
      <c r="M20" s="33"/>
    </row>
    <row r="21" spans="1:15" ht="12.75">
      <c r="A21" s="12" t="s">
        <v>92</v>
      </c>
      <c r="E21" s="20">
        <v>-68</v>
      </c>
      <c r="G21" s="73">
        <v>-121</v>
      </c>
      <c r="I21" s="20">
        <v>-68</v>
      </c>
      <c r="K21" s="73">
        <v>-121</v>
      </c>
      <c r="M21" s="33"/>
      <c r="N21" s="36"/>
      <c r="O21" s="36"/>
    </row>
    <row r="22" spans="5:13" ht="12.75">
      <c r="E22" s="20"/>
      <c r="G22" s="71"/>
      <c r="I22" s="20"/>
      <c r="K22" s="71"/>
      <c r="M22" s="33"/>
    </row>
    <row r="23" spans="1:15" ht="12.75">
      <c r="A23" s="12" t="s">
        <v>93</v>
      </c>
      <c r="E23" s="20">
        <v>-765</v>
      </c>
      <c r="G23" s="73">
        <v>-688</v>
      </c>
      <c r="I23" s="20">
        <v>-765</v>
      </c>
      <c r="K23" s="73">
        <v>-688</v>
      </c>
      <c r="M23" s="33"/>
      <c r="N23" s="36"/>
      <c r="O23" s="36"/>
    </row>
    <row r="24" spans="5:13" ht="12.75">
      <c r="E24" s="20"/>
      <c r="G24" s="71"/>
      <c r="I24" s="20"/>
      <c r="K24" s="71"/>
      <c r="M24" s="33"/>
    </row>
    <row r="25" spans="1:15" ht="12.75">
      <c r="A25" s="12" t="s">
        <v>142</v>
      </c>
      <c r="E25" s="44">
        <v>-167</v>
      </c>
      <c r="G25" s="73">
        <v>-224</v>
      </c>
      <c r="I25" s="44">
        <v>-167</v>
      </c>
      <c r="K25" s="73">
        <v>-224</v>
      </c>
      <c r="M25" s="33"/>
      <c r="N25" s="36"/>
      <c r="O25" s="36"/>
    </row>
    <row r="26" spans="5:13" ht="12.75">
      <c r="E26" s="20"/>
      <c r="G26" s="71"/>
      <c r="H26" s="22"/>
      <c r="I26" s="20"/>
      <c r="K26" s="71"/>
      <c r="M26" s="33"/>
    </row>
    <row r="27" spans="1:15" ht="12.75">
      <c r="A27" s="12" t="s">
        <v>140</v>
      </c>
      <c r="E27" s="20">
        <v>43</v>
      </c>
      <c r="G27" s="73">
        <v>62</v>
      </c>
      <c r="H27" s="22"/>
      <c r="I27" s="20">
        <v>43</v>
      </c>
      <c r="K27" s="73">
        <v>62</v>
      </c>
      <c r="M27" s="33"/>
      <c r="N27" s="36"/>
      <c r="O27" s="36"/>
    </row>
    <row r="28" spans="5:13" ht="12.75">
      <c r="E28" s="20"/>
      <c r="G28" s="71"/>
      <c r="H28" s="22"/>
      <c r="I28" s="20"/>
      <c r="K28" s="71"/>
      <c r="M28" s="33"/>
    </row>
    <row r="29" spans="1:15" ht="12.75">
      <c r="A29" s="12" t="s">
        <v>6</v>
      </c>
      <c r="E29" s="21">
        <v>-5</v>
      </c>
      <c r="G29" s="72">
        <v>-4</v>
      </c>
      <c r="H29" s="22"/>
      <c r="I29" s="21">
        <v>-5</v>
      </c>
      <c r="K29" s="72">
        <v>-4</v>
      </c>
      <c r="M29" s="33"/>
      <c r="N29" s="36"/>
      <c r="O29" s="36"/>
    </row>
    <row r="30" spans="5:13" ht="12.75">
      <c r="E30" s="20"/>
      <c r="G30" s="71"/>
      <c r="H30" s="22"/>
      <c r="I30" s="20"/>
      <c r="K30" s="71"/>
      <c r="M30" s="33"/>
    </row>
    <row r="31" spans="1:15" ht="12.75">
      <c r="A31" s="4" t="s">
        <v>84</v>
      </c>
      <c r="E31" s="20">
        <f>SUM(E17:E29)</f>
        <v>1529</v>
      </c>
      <c r="G31" s="20">
        <f>SUM(G17:G29)</f>
        <v>800</v>
      </c>
      <c r="H31" s="22"/>
      <c r="I31" s="20">
        <f>SUM(I17:I29)</f>
        <v>1529</v>
      </c>
      <c r="K31" s="20">
        <f>SUM(K17:K29)</f>
        <v>800</v>
      </c>
      <c r="M31" s="33"/>
      <c r="N31" s="36"/>
      <c r="O31" s="36"/>
    </row>
    <row r="32" spans="5:13" ht="12.75">
      <c r="E32" s="20"/>
      <c r="G32" s="71"/>
      <c r="H32" s="22"/>
      <c r="I32" s="20"/>
      <c r="K32" s="71"/>
      <c r="M32" s="33"/>
    </row>
    <row r="33" spans="1:15" ht="12.75">
      <c r="A33" s="12" t="s">
        <v>13</v>
      </c>
      <c r="E33" s="21">
        <v>-219</v>
      </c>
      <c r="G33" s="71">
        <v>-232</v>
      </c>
      <c r="H33" s="22"/>
      <c r="I33" s="21">
        <v>-219</v>
      </c>
      <c r="K33" s="71">
        <v>-232</v>
      </c>
      <c r="M33" s="33"/>
      <c r="N33" s="36"/>
      <c r="O33" s="36"/>
    </row>
    <row r="34" spans="5:13" ht="12.75">
      <c r="E34" s="20"/>
      <c r="G34" s="74"/>
      <c r="H34" s="22"/>
      <c r="I34" s="20"/>
      <c r="K34" s="74"/>
      <c r="M34" s="33"/>
    </row>
    <row r="35" spans="1:15" ht="13.5" thickBot="1">
      <c r="A35" s="4" t="s">
        <v>147</v>
      </c>
      <c r="E35" s="49">
        <f>+SUM(E31:E33)</f>
        <v>1310</v>
      </c>
      <c r="G35" s="49">
        <f>+SUM(G31:G33)</f>
        <v>568</v>
      </c>
      <c r="H35" s="22"/>
      <c r="I35" s="49">
        <f>+SUM(I31:I33)</f>
        <v>1310</v>
      </c>
      <c r="K35" s="49">
        <f>+SUM(K31:K33)</f>
        <v>568</v>
      </c>
      <c r="M35" s="33"/>
      <c r="N35" s="36"/>
      <c r="O35" s="36"/>
    </row>
    <row r="36" spans="7:13" ht="12.75">
      <c r="G36" s="70"/>
      <c r="H36" s="22"/>
      <c r="K36" s="70"/>
      <c r="M36" s="22"/>
    </row>
    <row r="37" spans="1:13" ht="12.75">
      <c r="A37" s="4" t="s">
        <v>143</v>
      </c>
      <c r="G37" s="70"/>
      <c r="H37" s="22"/>
      <c r="K37" s="70"/>
      <c r="M37" s="22"/>
    </row>
    <row r="38" spans="1:15" ht="13.5" thickBot="1">
      <c r="A38" s="12" t="s">
        <v>174</v>
      </c>
      <c r="E38" s="182">
        <f>+E35</f>
        <v>1310</v>
      </c>
      <c r="G38" s="76">
        <f>+G35</f>
        <v>568</v>
      </c>
      <c r="H38" s="22"/>
      <c r="I38" s="182">
        <f>+I35</f>
        <v>1310</v>
      </c>
      <c r="K38" s="76">
        <f>+K35</f>
        <v>568</v>
      </c>
      <c r="M38" s="37"/>
      <c r="N38" s="36"/>
      <c r="O38" s="36"/>
    </row>
    <row r="39" spans="7:13" ht="12.75">
      <c r="G39" s="70"/>
      <c r="H39" s="22"/>
      <c r="K39" s="70"/>
      <c r="M39" s="22"/>
    </row>
    <row r="40" spans="1:13" ht="12.75">
      <c r="A40" s="42" t="s">
        <v>184</v>
      </c>
      <c r="B40" s="23"/>
      <c r="C40" s="23"/>
      <c r="D40" s="23"/>
      <c r="E40" s="23"/>
      <c r="F40" s="23"/>
      <c r="G40" s="64"/>
      <c r="H40" s="46"/>
      <c r="I40" s="23"/>
      <c r="J40" s="23"/>
      <c r="K40" s="64"/>
      <c r="M40" s="46"/>
    </row>
    <row r="41" spans="1:13" ht="15">
      <c r="A41" s="23" t="s">
        <v>11</v>
      </c>
      <c r="B41" s="23" t="s">
        <v>21</v>
      </c>
      <c r="C41" s="23"/>
      <c r="D41" s="23"/>
      <c r="E41" s="183">
        <f>+Notes!L242</f>
        <v>0.7670103575673476</v>
      </c>
      <c r="F41" s="90" t="s">
        <v>110</v>
      </c>
      <c r="G41" s="183">
        <f>+Notes!N242</f>
        <v>0.332566322975766</v>
      </c>
      <c r="H41" s="90" t="s">
        <v>110</v>
      </c>
      <c r="I41" s="183">
        <f>+Notes!Q242</f>
        <v>0.7670103575673476</v>
      </c>
      <c r="J41" s="40" t="s">
        <v>110</v>
      </c>
      <c r="K41" s="95">
        <f>+Notes!S242</f>
        <v>0.332566322975766</v>
      </c>
      <c r="L41" s="40" t="s">
        <v>110</v>
      </c>
      <c r="M41" s="124"/>
    </row>
    <row r="42" spans="1:13" ht="12.75">
      <c r="A42" s="23"/>
      <c r="B42" s="23"/>
      <c r="C42" s="23"/>
      <c r="D42" s="23"/>
      <c r="E42" s="23"/>
      <c r="F42" s="23"/>
      <c r="G42" s="64"/>
      <c r="H42" s="46"/>
      <c r="I42" s="23"/>
      <c r="J42" s="23"/>
      <c r="K42" s="64"/>
      <c r="M42" s="46"/>
    </row>
    <row r="43" spans="1:13" ht="13.5" thickBot="1">
      <c r="A43" s="23" t="s">
        <v>12</v>
      </c>
      <c r="B43" s="23" t="s">
        <v>22</v>
      </c>
      <c r="C43" s="23"/>
      <c r="D43" s="23"/>
      <c r="E43" s="75" t="s">
        <v>83</v>
      </c>
      <c r="F43" s="64"/>
      <c r="G43" s="75" t="s">
        <v>83</v>
      </c>
      <c r="H43" s="64"/>
      <c r="I43" s="75" t="s">
        <v>83</v>
      </c>
      <c r="J43" s="23"/>
      <c r="K43" s="75" t="s">
        <v>83</v>
      </c>
      <c r="M43" s="60"/>
    </row>
    <row r="44" spans="1:13" ht="12.75">
      <c r="A44" s="23"/>
      <c r="B44" s="23"/>
      <c r="C44" s="23"/>
      <c r="D44" s="23"/>
      <c r="E44" s="23"/>
      <c r="F44" s="23"/>
      <c r="G44" s="64"/>
      <c r="H44" s="23"/>
      <c r="I44" s="23"/>
      <c r="J44" s="23"/>
      <c r="K44" s="23"/>
      <c r="M44" s="22"/>
    </row>
    <row r="45" spans="1:11" ht="15">
      <c r="A45" s="92" t="s">
        <v>110</v>
      </c>
      <c r="B45" s="167" t="s">
        <v>232</v>
      </c>
      <c r="C45" s="23"/>
      <c r="D45" s="23"/>
      <c r="E45" s="23"/>
      <c r="F45" s="23"/>
      <c r="G45" s="23"/>
      <c r="H45" s="23"/>
      <c r="I45" s="23"/>
      <c r="J45" s="23"/>
      <c r="K45" s="23"/>
    </row>
    <row r="46" spans="1:11" ht="12.75">
      <c r="A46" s="23"/>
      <c r="B46" s="23"/>
      <c r="C46" s="23"/>
      <c r="D46" s="23"/>
      <c r="E46" s="23"/>
      <c r="F46" s="23"/>
      <c r="G46" s="23"/>
      <c r="H46" s="23"/>
      <c r="I46" s="23"/>
      <c r="J46" s="23"/>
      <c r="K46" s="23"/>
    </row>
    <row r="47" spans="1:11" ht="12.75">
      <c r="A47" s="162"/>
      <c r="B47" s="162"/>
      <c r="C47" s="162"/>
      <c r="D47" s="162"/>
      <c r="E47" s="162"/>
      <c r="F47" s="162"/>
      <c r="G47" s="162"/>
      <c r="H47" s="162"/>
      <c r="I47" s="162"/>
      <c r="J47" s="162"/>
      <c r="K47" s="162"/>
    </row>
    <row r="48" spans="1:11" ht="14.25" customHeight="1">
      <c r="A48" s="51"/>
      <c r="B48" s="51"/>
      <c r="C48" s="51"/>
      <c r="D48" s="51"/>
      <c r="E48" s="51"/>
      <c r="F48" s="51"/>
      <c r="G48" s="51"/>
      <c r="H48" s="51"/>
      <c r="I48" s="51"/>
      <c r="J48" s="51"/>
      <c r="K48" s="51"/>
    </row>
    <row r="49" spans="1:11" ht="27" customHeight="1">
      <c r="A49" s="207" t="s">
        <v>243</v>
      </c>
      <c r="B49" s="208"/>
      <c r="C49" s="208"/>
      <c r="D49" s="208"/>
      <c r="E49" s="208"/>
      <c r="F49" s="208"/>
      <c r="G49" s="208"/>
      <c r="H49" s="208"/>
      <c r="I49" s="208"/>
      <c r="J49" s="208"/>
      <c r="K49" s="208"/>
    </row>
    <row r="51" spans="4:14" ht="12.75">
      <c r="D51" s="209"/>
      <c r="E51" s="209"/>
      <c r="F51" s="209"/>
      <c r="G51" s="209"/>
      <c r="H51" s="209"/>
      <c r="I51" s="209"/>
      <c r="J51" s="209"/>
      <c r="K51" s="209"/>
      <c r="L51" s="209"/>
      <c r="M51" s="209"/>
      <c r="N51" s="209"/>
    </row>
    <row r="52" spans="1:6" ht="12.75">
      <c r="A52" s="206"/>
      <c r="B52" s="206"/>
      <c r="C52" s="206"/>
      <c r="D52" s="206"/>
      <c r="E52" s="206"/>
      <c r="F52" s="206"/>
    </row>
    <row r="53" spans="1:6" ht="12.75">
      <c r="A53" s="206"/>
      <c r="B53" s="206"/>
      <c r="C53" s="206"/>
      <c r="D53" s="206"/>
      <c r="E53" s="206"/>
      <c r="F53" s="206"/>
    </row>
  </sheetData>
  <mergeCells count="12">
    <mergeCell ref="A52:F53"/>
    <mergeCell ref="A49:K49"/>
    <mergeCell ref="D51:N51"/>
    <mergeCell ref="M4:W4"/>
    <mergeCell ref="E8:G8"/>
    <mergeCell ref="I8:K8"/>
    <mergeCell ref="A6:K6"/>
    <mergeCell ref="A1:K1"/>
    <mergeCell ref="A2:K2"/>
    <mergeCell ref="A3:K3"/>
    <mergeCell ref="A5:K5"/>
    <mergeCell ref="A4:K4"/>
  </mergeCells>
  <printOptions/>
  <pageMargins left="0.66" right="0.28" top="0.5" bottom="0" header="0.39"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K56"/>
  <sheetViews>
    <sheetView workbookViewId="0" topLeftCell="A1">
      <selection activeCell="C12" sqref="C12"/>
    </sheetView>
  </sheetViews>
  <sheetFormatPr defaultColWidth="9.33203125" defaultRowHeight="12.75"/>
  <cols>
    <col min="1" max="1" width="4.16015625" style="12" customWidth="1"/>
    <col min="2" max="2" width="3.83203125" style="12" customWidth="1"/>
    <col min="3" max="3" width="54.83203125" style="12" customWidth="1"/>
    <col min="4" max="4" width="20.66015625" style="12" customWidth="1"/>
    <col min="5" max="5" width="2.33203125" style="12" customWidth="1"/>
    <col min="6" max="6" width="20.66015625" style="12" customWidth="1"/>
    <col min="7" max="7" width="2.33203125" style="12" customWidth="1"/>
    <col min="8" max="16384" width="9.33203125" style="12" customWidth="1"/>
  </cols>
  <sheetData>
    <row r="1" spans="1:6" ht="19.5" customHeight="1">
      <c r="A1" s="203" t="str">
        <f>+'Income Statements'!A1:K1</f>
        <v>TEX CYCLE TECHNOLOGY (M) BERHAD</v>
      </c>
      <c r="B1" s="203"/>
      <c r="C1" s="203"/>
      <c r="D1" s="203"/>
      <c r="E1" s="203"/>
      <c r="F1" s="203"/>
    </row>
    <row r="2" spans="1:6" ht="9.75" customHeight="1">
      <c r="A2" s="204" t="str">
        <f>+'Income Statements'!A2:K2</f>
        <v>Company's No.: 642619-P</v>
      </c>
      <c r="B2" s="204"/>
      <c r="C2" s="204"/>
      <c r="D2" s="204"/>
      <c r="E2" s="204"/>
      <c r="F2" s="204"/>
    </row>
    <row r="3" spans="1:6" ht="9.75" customHeight="1">
      <c r="A3" s="204" t="s">
        <v>14</v>
      </c>
      <c r="B3" s="204"/>
      <c r="C3" s="204"/>
      <c r="D3" s="204"/>
      <c r="E3" s="204"/>
      <c r="F3" s="204"/>
    </row>
    <row r="4" spans="1:6" ht="19.5" customHeight="1">
      <c r="A4" s="215" t="s">
        <v>244</v>
      </c>
      <c r="B4" s="215"/>
      <c r="C4" s="215"/>
      <c r="D4" s="215"/>
      <c r="E4" s="215"/>
      <c r="F4" s="215"/>
    </row>
    <row r="5" spans="1:6" ht="19.5" customHeight="1" thickBot="1">
      <c r="A5" s="212" t="s">
        <v>136</v>
      </c>
      <c r="B5" s="212"/>
      <c r="C5" s="212"/>
      <c r="D5" s="212"/>
      <c r="E5" s="212"/>
      <c r="F5" s="212"/>
    </row>
    <row r="6" spans="1:6" ht="12.75">
      <c r="A6" s="211" t="s">
        <v>23</v>
      </c>
      <c r="B6" s="211"/>
      <c r="C6" s="211"/>
      <c r="D6" s="211"/>
      <c r="E6" s="211"/>
      <c r="F6" s="211"/>
    </row>
    <row r="7" spans="1:6" ht="15.75" customHeight="1">
      <c r="A7" s="7"/>
      <c r="B7" s="7"/>
      <c r="C7" s="7"/>
      <c r="D7" s="7"/>
      <c r="E7" s="7"/>
      <c r="F7" s="7"/>
    </row>
    <row r="8" spans="1:6" ht="12.75">
      <c r="A8" s="16"/>
      <c r="B8" s="17"/>
      <c r="C8" s="17"/>
      <c r="D8" s="67" t="s">
        <v>171</v>
      </c>
      <c r="E8" s="67"/>
      <c r="F8" s="67" t="s">
        <v>171</v>
      </c>
    </row>
    <row r="9" spans="1:6" ht="15" customHeight="1">
      <c r="A9" s="16"/>
      <c r="B9" s="17"/>
      <c r="C9" s="17"/>
      <c r="D9" s="68" t="str">
        <f>+'Income Statements'!E10</f>
        <v>31.03.2008</v>
      </c>
      <c r="E9" s="68"/>
      <c r="F9" s="68" t="s">
        <v>234</v>
      </c>
    </row>
    <row r="10" spans="1:6" ht="15" customHeight="1">
      <c r="A10" s="16"/>
      <c r="B10" s="17"/>
      <c r="C10" s="17"/>
      <c r="D10" s="69" t="s">
        <v>139</v>
      </c>
      <c r="E10" s="69"/>
      <c r="F10" s="69" t="s">
        <v>139</v>
      </c>
    </row>
    <row r="11" spans="1:6" ht="15" customHeight="1">
      <c r="A11" s="77" t="s">
        <v>144</v>
      </c>
      <c r="B11" s="17"/>
      <c r="D11" s="69"/>
      <c r="E11" s="69"/>
      <c r="F11" s="69"/>
    </row>
    <row r="12" spans="2:6" ht="12.75">
      <c r="B12" s="3" t="s">
        <v>101</v>
      </c>
      <c r="D12" s="186">
        <f>12719-5569</f>
        <v>7150</v>
      </c>
      <c r="E12" s="24"/>
      <c r="F12" s="18">
        <v>7386</v>
      </c>
    </row>
    <row r="13" spans="2:6" ht="12.75">
      <c r="B13" s="3" t="s">
        <v>199</v>
      </c>
      <c r="D13" s="18">
        <v>5900</v>
      </c>
      <c r="E13" s="24"/>
      <c r="F13" s="18">
        <v>5900</v>
      </c>
    </row>
    <row r="14" spans="2:6" ht="12.75">
      <c r="B14" s="3" t="s">
        <v>220</v>
      </c>
      <c r="D14" s="186">
        <f>2711+5569</f>
        <v>8280</v>
      </c>
      <c r="E14" s="24"/>
      <c r="F14" s="18">
        <v>2718</v>
      </c>
    </row>
    <row r="15" spans="2:6" ht="15" customHeight="1">
      <c r="B15" s="3" t="s">
        <v>165</v>
      </c>
      <c r="D15" s="18">
        <v>584</v>
      </c>
      <c r="E15" s="24"/>
      <c r="F15" s="18">
        <v>584</v>
      </c>
    </row>
    <row r="16" spans="2:6" ht="15" customHeight="1">
      <c r="B16" s="3"/>
      <c r="D16" s="30">
        <f>SUM(D12:D15)</f>
        <v>21914</v>
      </c>
      <c r="E16" s="24"/>
      <c r="F16" s="30">
        <f>SUM(F12:F15)</f>
        <v>16588</v>
      </c>
    </row>
    <row r="17" spans="1:6" ht="15" customHeight="1">
      <c r="A17" s="17"/>
      <c r="B17" s="17"/>
      <c r="D17" s="18"/>
      <c r="E17" s="24"/>
      <c r="F17" s="18"/>
    </row>
    <row r="18" spans="1:6" ht="15" customHeight="1">
      <c r="A18" s="77" t="s">
        <v>24</v>
      </c>
      <c r="B18" s="17"/>
      <c r="D18" s="18"/>
      <c r="E18" s="24"/>
      <c r="F18" s="18"/>
    </row>
    <row r="19" spans="1:6" ht="15" customHeight="1">
      <c r="A19" s="17"/>
      <c r="B19" s="35" t="s">
        <v>94</v>
      </c>
      <c r="D19" s="18">
        <v>321</v>
      </c>
      <c r="E19" s="24"/>
      <c r="F19" s="18">
        <v>327</v>
      </c>
    </row>
    <row r="20" spans="1:6" ht="15" customHeight="1">
      <c r="A20" s="17"/>
      <c r="B20" s="3" t="s">
        <v>154</v>
      </c>
      <c r="D20" s="18">
        <v>4135</v>
      </c>
      <c r="E20" s="24"/>
      <c r="F20" s="18">
        <v>3780</v>
      </c>
    </row>
    <row r="21" spans="1:6" ht="15" customHeight="1">
      <c r="A21" s="17"/>
      <c r="B21" s="3" t="s">
        <v>155</v>
      </c>
      <c r="D21" s="18">
        <v>311</v>
      </c>
      <c r="E21" s="24"/>
      <c r="F21" s="18">
        <v>845</v>
      </c>
    </row>
    <row r="22" spans="1:9" ht="15" customHeight="1">
      <c r="A22" s="17"/>
      <c r="B22" s="3" t="s">
        <v>156</v>
      </c>
      <c r="D22" s="18">
        <v>558</v>
      </c>
      <c r="E22" s="22"/>
      <c r="F22" s="18">
        <v>410</v>
      </c>
      <c r="I22" s="54"/>
    </row>
    <row r="23" spans="1:6" ht="15" customHeight="1">
      <c r="A23" s="17"/>
      <c r="B23" s="3" t="s">
        <v>157</v>
      </c>
      <c r="D23" s="18">
        <v>6860</v>
      </c>
      <c r="E23" s="24"/>
      <c r="F23" s="18">
        <v>10871</v>
      </c>
    </row>
    <row r="24" spans="1:6" ht="15" customHeight="1">
      <c r="A24" s="17"/>
      <c r="B24" s="3"/>
      <c r="D24" s="30">
        <f>SUM(D19:D23)</f>
        <v>12185</v>
      </c>
      <c r="E24" s="24"/>
      <c r="F24" s="30">
        <f>SUM(F19:F23)</f>
        <v>16233</v>
      </c>
    </row>
    <row r="25" spans="1:6" ht="15" customHeight="1">
      <c r="A25" s="77"/>
      <c r="B25" s="3"/>
      <c r="D25" s="18"/>
      <c r="E25" s="24"/>
      <c r="F25" s="18"/>
    </row>
    <row r="26" spans="1:6" ht="15" customHeight="1">
      <c r="A26" s="77" t="s">
        <v>25</v>
      </c>
      <c r="B26" s="17"/>
      <c r="D26" s="18"/>
      <c r="E26" s="24"/>
      <c r="F26" s="18"/>
    </row>
    <row r="27" spans="1:6" ht="15" customHeight="1">
      <c r="A27" s="17"/>
      <c r="B27" s="3" t="s">
        <v>95</v>
      </c>
      <c r="D27" s="18">
        <v>197</v>
      </c>
      <c r="E27" s="24"/>
      <c r="F27" s="18">
        <v>195</v>
      </c>
    </row>
    <row r="28" spans="1:6" ht="15" customHeight="1">
      <c r="A28" s="17"/>
      <c r="B28" s="3" t="s">
        <v>158</v>
      </c>
      <c r="D28" s="18">
        <v>141</v>
      </c>
      <c r="E28" s="24"/>
      <c r="F28" s="18">
        <v>94</v>
      </c>
    </row>
    <row r="29" spans="1:6" ht="15" customHeight="1">
      <c r="A29" s="17"/>
      <c r="B29" s="3" t="s">
        <v>159</v>
      </c>
      <c r="D29" s="18">
        <v>872</v>
      </c>
      <c r="E29" s="24"/>
      <c r="F29" s="18">
        <v>903</v>
      </c>
    </row>
    <row r="30" spans="1:6" ht="15" customHeight="1" hidden="1">
      <c r="A30" s="17"/>
      <c r="B30" s="3" t="s">
        <v>229</v>
      </c>
      <c r="D30" s="18">
        <v>0</v>
      </c>
      <c r="E30" s="24"/>
      <c r="F30" s="18">
        <v>0</v>
      </c>
    </row>
    <row r="31" spans="1:6" ht="15" customHeight="1" hidden="1">
      <c r="A31" s="17"/>
      <c r="B31" s="3" t="s">
        <v>181</v>
      </c>
      <c r="D31" s="18">
        <v>0</v>
      </c>
      <c r="E31" s="24"/>
      <c r="F31" s="18">
        <v>0</v>
      </c>
    </row>
    <row r="32" spans="1:6" ht="15" customHeight="1">
      <c r="A32" s="16"/>
      <c r="B32" s="17"/>
      <c r="C32" s="3" t="s">
        <v>19</v>
      </c>
      <c r="D32" s="30">
        <f>SUM(D27:D31)</f>
        <v>1210</v>
      </c>
      <c r="E32" s="24"/>
      <c r="F32" s="30">
        <f>SUM(F27:F31)</f>
        <v>1192</v>
      </c>
    </row>
    <row r="33" spans="1:6" ht="15" customHeight="1">
      <c r="A33" s="77" t="s">
        <v>145</v>
      </c>
      <c r="C33" s="17"/>
      <c r="D33" s="18">
        <f>+D24-D32</f>
        <v>10975</v>
      </c>
      <c r="E33" s="24"/>
      <c r="F33" s="18">
        <f>+F24-F32</f>
        <v>15041</v>
      </c>
    </row>
    <row r="34" spans="1:6" ht="15" customHeight="1" thickBot="1">
      <c r="A34" s="16"/>
      <c r="B34" s="17"/>
      <c r="C34" s="17"/>
      <c r="D34" s="91">
        <f>+D33+D16</f>
        <v>32889</v>
      </c>
      <c r="E34" s="24"/>
      <c r="F34" s="91">
        <f>+F33+F16</f>
        <v>31629</v>
      </c>
    </row>
    <row r="35" spans="1:6" ht="15" customHeight="1">
      <c r="A35" s="16"/>
      <c r="B35" s="17"/>
      <c r="C35" s="17"/>
      <c r="D35" s="18"/>
      <c r="E35" s="24"/>
      <c r="F35" s="18"/>
    </row>
    <row r="36" spans="1:6" ht="15" customHeight="1">
      <c r="A36" s="77" t="s">
        <v>146</v>
      </c>
      <c r="C36" s="17"/>
      <c r="D36" s="18"/>
      <c r="E36" s="24"/>
      <c r="F36" s="18"/>
    </row>
    <row r="37" spans="1:6" ht="15" customHeight="1">
      <c r="A37" s="16"/>
      <c r="B37" s="3" t="s">
        <v>160</v>
      </c>
      <c r="D37" s="18">
        <f>+'Statement of Changes in Equity'!G34</f>
        <v>17079</v>
      </c>
      <c r="E37" s="24"/>
      <c r="F37" s="18">
        <f>+'Statement of Changes in Equity'!G24</f>
        <v>17079</v>
      </c>
    </row>
    <row r="38" spans="1:6" ht="15" customHeight="1">
      <c r="A38" s="16"/>
      <c r="B38" s="3" t="s">
        <v>161</v>
      </c>
      <c r="D38" s="18">
        <f>+'Statement of Changes in Equity'!I34</f>
        <v>4522</v>
      </c>
      <c r="E38" s="24"/>
      <c r="F38" s="18">
        <f>+'Statement of Changes in Equity'!I24</f>
        <v>4522</v>
      </c>
    </row>
    <row r="39" spans="1:6" ht="15" customHeight="1">
      <c r="A39" s="16"/>
      <c r="B39" s="3" t="s">
        <v>162</v>
      </c>
      <c r="D39" s="18">
        <v>10697</v>
      </c>
      <c r="E39" s="24"/>
      <c r="F39" s="18">
        <v>9387</v>
      </c>
    </row>
    <row r="40" spans="1:6" ht="15" customHeight="1">
      <c r="A40" s="16"/>
      <c r="B40" s="3" t="s">
        <v>121</v>
      </c>
      <c r="D40" s="30">
        <f>SUM(D37:D39)</f>
        <v>32298</v>
      </c>
      <c r="E40" s="24"/>
      <c r="F40" s="30">
        <f>SUM(F37:F39)</f>
        <v>30988</v>
      </c>
    </row>
    <row r="41" spans="1:6" ht="15" customHeight="1">
      <c r="A41" s="16"/>
      <c r="B41" s="17"/>
      <c r="D41" s="24"/>
      <c r="E41" s="24"/>
      <c r="F41" s="18"/>
    </row>
    <row r="42" spans="1:6" ht="15" customHeight="1">
      <c r="A42" s="16"/>
      <c r="B42" s="3" t="s">
        <v>95</v>
      </c>
      <c r="D42" s="18">
        <v>172</v>
      </c>
      <c r="E42" s="24"/>
      <c r="F42" s="18">
        <v>222</v>
      </c>
    </row>
    <row r="43" spans="1:6" ht="15" customHeight="1">
      <c r="A43" s="16"/>
      <c r="B43" s="3" t="s">
        <v>163</v>
      </c>
      <c r="D43" s="18">
        <v>419</v>
      </c>
      <c r="E43" s="24"/>
      <c r="F43" s="18">
        <v>419</v>
      </c>
    </row>
    <row r="44" spans="1:6" ht="15" customHeight="1">
      <c r="A44" s="16"/>
      <c r="B44" s="3" t="s">
        <v>164</v>
      </c>
      <c r="D44" s="30">
        <f>SUM(D42:D43)</f>
        <v>591</v>
      </c>
      <c r="E44" s="24"/>
      <c r="F44" s="30">
        <f>SUM(F42:F43)</f>
        <v>641</v>
      </c>
    </row>
    <row r="45" spans="1:8" ht="15" customHeight="1" thickBot="1">
      <c r="A45" s="16"/>
      <c r="B45" s="17"/>
      <c r="C45" s="17"/>
      <c r="D45" s="78">
        <f>+D40+D44</f>
        <v>32889</v>
      </c>
      <c r="E45" s="24"/>
      <c r="F45" s="78">
        <f>+F40+F44</f>
        <v>31629</v>
      </c>
      <c r="H45" s="26">
        <f>+F34-F45</f>
        <v>0</v>
      </c>
    </row>
    <row r="46" spans="1:8" ht="15" customHeight="1">
      <c r="A46" s="16"/>
      <c r="B46" s="17"/>
      <c r="C46" s="17"/>
      <c r="D46" s="24"/>
      <c r="E46" s="24"/>
      <c r="F46" s="18"/>
      <c r="H46" s="26">
        <f>+D34-D45</f>
        <v>0</v>
      </c>
    </row>
    <row r="47" spans="1:7" ht="15" customHeight="1" thickBot="1">
      <c r="A47" s="77" t="s">
        <v>134</v>
      </c>
      <c r="C47" s="17"/>
      <c r="D47" s="79">
        <f>+D40/170793000*100*1000</f>
        <v>18.910611090618467</v>
      </c>
      <c r="E47" s="39" t="s">
        <v>110</v>
      </c>
      <c r="F47" s="79">
        <f>+F40/170793000*100*1000</f>
        <v>18.143600733051123</v>
      </c>
      <c r="G47" s="39" t="s">
        <v>110</v>
      </c>
    </row>
    <row r="48" spans="1:6" ht="15" customHeight="1">
      <c r="A48" s="16"/>
      <c r="B48" s="17"/>
      <c r="C48" s="17"/>
      <c r="D48" s="25"/>
      <c r="E48" s="25"/>
      <c r="F48" s="25"/>
    </row>
    <row r="49" spans="1:7" ht="15">
      <c r="A49" s="93" t="s">
        <v>110</v>
      </c>
      <c r="B49" s="213" t="s">
        <v>232</v>
      </c>
      <c r="C49" s="213"/>
      <c r="D49" s="213"/>
      <c r="E49" s="213"/>
      <c r="F49" s="213"/>
      <c r="G49" s="100"/>
    </row>
    <row r="50" spans="1:11" ht="14.25" customHeight="1">
      <c r="A50" s="130"/>
      <c r="B50" s="130"/>
      <c r="C50" s="130"/>
      <c r="D50" s="130"/>
      <c r="E50" s="130"/>
      <c r="F50" s="130"/>
      <c r="G50" s="130"/>
      <c r="H50" s="5"/>
      <c r="I50" s="5"/>
      <c r="J50" s="5"/>
      <c r="K50" s="5"/>
    </row>
    <row r="51" spans="1:11" ht="14.25" customHeight="1">
      <c r="A51" s="130"/>
      <c r="B51" s="130"/>
      <c r="C51" s="130"/>
      <c r="D51" s="130"/>
      <c r="E51" s="130"/>
      <c r="F51" s="130"/>
      <c r="G51" s="130"/>
      <c r="H51" s="5"/>
      <c r="I51" s="5"/>
      <c r="J51" s="5"/>
      <c r="K51" s="5"/>
    </row>
    <row r="52" spans="1:11" ht="27" customHeight="1">
      <c r="A52" s="214" t="s">
        <v>245</v>
      </c>
      <c r="B52" s="214"/>
      <c r="C52" s="214"/>
      <c r="D52" s="214"/>
      <c r="E52" s="214"/>
      <c r="F52" s="214"/>
      <c r="G52" s="214"/>
      <c r="H52" s="5"/>
      <c r="I52" s="5"/>
      <c r="J52" s="5"/>
      <c r="K52" s="5"/>
    </row>
    <row r="56" spans="4:6" ht="12.75">
      <c r="D56" s="34"/>
      <c r="F56" s="34"/>
    </row>
  </sheetData>
  <mergeCells count="8">
    <mergeCell ref="B49:F49"/>
    <mergeCell ref="A52:G52"/>
    <mergeCell ref="A2:F2"/>
    <mergeCell ref="A4:F4"/>
    <mergeCell ref="A1:F1"/>
    <mergeCell ref="A3:F3"/>
    <mergeCell ref="A5:F5"/>
    <mergeCell ref="A6:F6"/>
  </mergeCells>
  <printOptions/>
  <pageMargins left="0.91" right="0" top="0.41" bottom="0" header="0" footer="0"/>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P40"/>
  <sheetViews>
    <sheetView workbookViewId="0" topLeftCell="A20">
      <selection activeCell="K43" sqref="K43"/>
    </sheetView>
  </sheetViews>
  <sheetFormatPr defaultColWidth="9.33203125" defaultRowHeight="12.75"/>
  <cols>
    <col min="1" max="3" width="3.83203125" style="12" customWidth="1"/>
    <col min="4" max="4" width="22.33203125" style="12" customWidth="1"/>
    <col min="5" max="5" width="8" style="12" customWidth="1"/>
    <col min="6" max="6" width="2.33203125" style="12" customWidth="1"/>
    <col min="7" max="7" width="15.83203125" style="12" customWidth="1"/>
    <col min="8" max="8" width="2.33203125" style="12" customWidth="1"/>
    <col min="9" max="9" width="15.83203125" style="12" customWidth="1"/>
    <col min="10" max="10" width="2.33203125" style="12" customWidth="1"/>
    <col min="11" max="11" width="15.83203125" style="23" customWidth="1"/>
    <col min="12" max="12" width="2.33203125" style="12" customWidth="1"/>
    <col min="13" max="13" width="16.33203125" style="12" customWidth="1"/>
    <col min="14" max="14" width="2.33203125" style="12" customWidth="1"/>
    <col min="15" max="15" width="15.83203125" style="12" customWidth="1"/>
    <col min="16" max="16384" width="9.33203125" style="12" customWidth="1"/>
  </cols>
  <sheetData>
    <row r="1" spans="1:15" ht="19.5" customHeight="1">
      <c r="A1" s="203" t="str">
        <f>+'Income Statements'!A1:K1</f>
        <v>TEX CYCLE TECHNOLOGY (M) BERHAD</v>
      </c>
      <c r="B1" s="203"/>
      <c r="C1" s="203"/>
      <c r="D1" s="203"/>
      <c r="E1" s="203"/>
      <c r="F1" s="203"/>
      <c r="G1" s="203"/>
      <c r="H1" s="203"/>
      <c r="I1" s="203"/>
      <c r="J1" s="203"/>
      <c r="K1" s="203"/>
      <c r="L1" s="203"/>
      <c r="M1" s="203"/>
      <c r="N1" s="203"/>
      <c r="O1" s="203"/>
    </row>
    <row r="2" spans="1:15" ht="9.75" customHeight="1">
      <c r="A2" s="204" t="str">
        <f>+'Income Statements'!A2:K2</f>
        <v>Company's No.: 642619-P</v>
      </c>
      <c r="B2" s="204"/>
      <c r="C2" s="204"/>
      <c r="D2" s="204"/>
      <c r="E2" s="204"/>
      <c r="F2" s="204"/>
      <c r="G2" s="204"/>
      <c r="H2" s="204"/>
      <c r="I2" s="204"/>
      <c r="J2" s="204"/>
      <c r="K2" s="204"/>
      <c r="L2" s="204"/>
      <c r="M2" s="204"/>
      <c r="N2" s="204"/>
      <c r="O2" s="204"/>
    </row>
    <row r="3" spans="1:15" ht="9.75" customHeight="1">
      <c r="A3" s="204" t="s">
        <v>14</v>
      </c>
      <c r="B3" s="204"/>
      <c r="C3" s="204"/>
      <c r="D3" s="204"/>
      <c r="E3" s="204"/>
      <c r="F3" s="204"/>
      <c r="G3" s="204"/>
      <c r="H3" s="204"/>
      <c r="I3" s="204"/>
      <c r="J3" s="204"/>
      <c r="K3" s="204"/>
      <c r="L3" s="204"/>
      <c r="M3" s="204"/>
      <c r="N3" s="204"/>
      <c r="O3" s="204"/>
    </row>
    <row r="4" spans="1:15" ht="19.5" customHeight="1">
      <c r="A4" s="215" t="s">
        <v>244</v>
      </c>
      <c r="B4" s="215"/>
      <c r="C4" s="215"/>
      <c r="D4" s="215"/>
      <c r="E4" s="215"/>
      <c r="F4" s="215"/>
      <c r="G4" s="215"/>
      <c r="H4" s="215"/>
      <c r="I4" s="215"/>
      <c r="J4" s="215"/>
      <c r="K4" s="215"/>
      <c r="L4" s="215"/>
      <c r="M4" s="215"/>
      <c r="N4" s="215"/>
      <c r="O4" s="215"/>
    </row>
    <row r="5" spans="1:15" ht="19.5" customHeight="1" thickBot="1">
      <c r="A5" s="205" t="s">
        <v>137</v>
      </c>
      <c r="B5" s="205"/>
      <c r="C5" s="205"/>
      <c r="D5" s="205"/>
      <c r="E5" s="205"/>
      <c r="F5" s="205"/>
      <c r="G5" s="205"/>
      <c r="H5" s="205"/>
      <c r="I5" s="205"/>
      <c r="J5" s="205"/>
      <c r="K5" s="205"/>
      <c r="L5" s="205"/>
      <c r="M5" s="205"/>
      <c r="N5" s="205"/>
      <c r="O5" s="205"/>
    </row>
    <row r="6" spans="1:15" ht="12.75">
      <c r="A6" s="211" t="s">
        <v>23</v>
      </c>
      <c r="B6" s="211"/>
      <c r="C6" s="211"/>
      <c r="D6" s="211"/>
      <c r="E6" s="211"/>
      <c r="F6" s="211"/>
      <c r="G6" s="211"/>
      <c r="H6" s="211"/>
      <c r="I6" s="211"/>
      <c r="J6" s="211"/>
      <c r="K6" s="211"/>
      <c r="L6" s="211"/>
      <c r="M6" s="211"/>
      <c r="N6" s="211"/>
      <c r="O6" s="211"/>
    </row>
    <row r="7" spans="1:15" ht="20.25" customHeight="1">
      <c r="A7" s="6"/>
      <c r="B7" s="6"/>
      <c r="C7" s="6"/>
      <c r="D7" s="6"/>
      <c r="E7" s="6"/>
      <c r="F7" s="6"/>
      <c r="G7" s="6"/>
      <c r="H7" s="6"/>
      <c r="I7" s="6"/>
      <c r="J7" s="6"/>
      <c r="K7" s="6"/>
      <c r="L7" s="6"/>
      <c r="M7" s="6"/>
      <c r="N7" s="6"/>
      <c r="O7" s="6"/>
    </row>
    <row r="8" spans="1:15" ht="51">
      <c r="A8" s="16"/>
      <c r="B8" s="16"/>
      <c r="C8" s="17"/>
      <c r="D8" s="17"/>
      <c r="E8" s="2" t="s">
        <v>149</v>
      </c>
      <c r="F8" s="67"/>
      <c r="G8" s="67" t="s">
        <v>15</v>
      </c>
      <c r="H8" s="67"/>
      <c r="I8" s="80" t="s">
        <v>167</v>
      </c>
      <c r="J8" s="67"/>
      <c r="K8" s="81" t="s">
        <v>166</v>
      </c>
      <c r="L8" s="67"/>
      <c r="M8" s="67" t="s">
        <v>226</v>
      </c>
      <c r="N8" s="67"/>
      <c r="O8" s="67" t="s">
        <v>26</v>
      </c>
    </row>
    <row r="9" spans="1:15" ht="15" customHeight="1">
      <c r="A9" s="16"/>
      <c r="B9" s="16"/>
      <c r="C9" s="17"/>
      <c r="D9" s="17"/>
      <c r="F9" s="1"/>
      <c r="G9" s="69" t="s">
        <v>139</v>
      </c>
      <c r="H9" s="69"/>
      <c r="I9" s="69" t="s">
        <v>139</v>
      </c>
      <c r="J9" s="69"/>
      <c r="K9" s="69" t="s">
        <v>139</v>
      </c>
      <c r="L9" s="69"/>
      <c r="M9" s="69" t="s">
        <v>139</v>
      </c>
      <c r="N9" s="69"/>
      <c r="O9" s="69" t="s">
        <v>139</v>
      </c>
    </row>
    <row r="10" spans="1:15" ht="15" customHeight="1">
      <c r="A10" s="16"/>
      <c r="B10" s="16"/>
      <c r="C10" s="17"/>
      <c r="D10" s="17"/>
      <c r="F10" s="1"/>
      <c r="G10" s="1"/>
      <c r="H10" s="1"/>
      <c r="I10" s="1"/>
      <c r="J10" s="1"/>
      <c r="K10" s="57"/>
      <c r="L10" s="1"/>
      <c r="M10" s="1"/>
      <c r="N10" s="1"/>
      <c r="O10" s="1"/>
    </row>
    <row r="11" spans="1:15" ht="15" customHeight="1">
      <c r="A11" s="4" t="s">
        <v>200</v>
      </c>
      <c r="G11" s="71">
        <v>17079</v>
      </c>
      <c r="H11" s="20"/>
      <c r="I11" s="71">
        <v>4522</v>
      </c>
      <c r="J11" s="20"/>
      <c r="K11" s="71">
        <v>0</v>
      </c>
      <c r="L11" s="20"/>
      <c r="M11" s="20">
        <v>6012</v>
      </c>
      <c r="N11" s="20"/>
      <c r="O11" s="20">
        <f>SUM(G11:M11)</f>
        <v>27613</v>
      </c>
    </row>
    <row r="12" spans="7:15" ht="15" customHeight="1">
      <c r="G12" s="20"/>
      <c r="H12" s="20"/>
      <c r="I12" s="20"/>
      <c r="J12" s="20"/>
      <c r="K12" s="44"/>
      <c r="L12" s="20"/>
      <c r="M12" s="20"/>
      <c r="N12" s="20"/>
      <c r="O12" s="20"/>
    </row>
    <row r="13" spans="1:15" ht="15" customHeight="1">
      <c r="A13" s="12" t="s">
        <v>201</v>
      </c>
      <c r="E13" s="11" t="s">
        <v>33</v>
      </c>
      <c r="G13" s="20">
        <v>0</v>
      </c>
      <c r="H13" s="71"/>
      <c r="I13" s="71">
        <v>0</v>
      </c>
      <c r="J13" s="20"/>
      <c r="K13" s="56">
        <v>0</v>
      </c>
      <c r="L13" s="20"/>
      <c r="M13" s="33">
        <v>447</v>
      </c>
      <c r="N13" s="20"/>
      <c r="O13" s="20">
        <f>SUM(G13:M13)</f>
        <v>447</v>
      </c>
    </row>
    <row r="14" spans="1:15" ht="15" customHeight="1">
      <c r="A14" s="96"/>
      <c r="G14" s="73"/>
      <c r="H14" s="71"/>
      <c r="I14" s="71"/>
      <c r="J14" s="20"/>
      <c r="K14" s="71"/>
      <c r="L14" s="20"/>
      <c r="M14" s="71"/>
      <c r="N14" s="20"/>
      <c r="O14" s="20"/>
    </row>
    <row r="15" spans="1:15" ht="15" customHeight="1">
      <c r="A15" s="161" t="s">
        <v>147</v>
      </c>
      <c r="B15" s="22"/>
      <c r="C15" s="22"/>
      <c r="D15" s="22"/>
      <c r="E15" s="22"/>
      <c r="F15" s="22"/>
      <c r="G15" s="72">
        <v>0</v>
      </c>
      <c r="H15" s="73"/>
      <c r="I15" s="72">
        <v>0</v>
      </c>
      <c r="J15" s="33"/>
      <c r="K15" s="73">
        <v>0</v>
      </c>
      <c r="L15" s="33"/>
      <c r="M15" s="72">
        <f>'Income Statements'!K35</f>
        <v>568</v>
      </c>
      <c r="N15" s="33"/>
      <c r="O15" s="21">
        <f>SUM(G15:M15)</f>
        <v>568</v>
      </c>
    </row>
    <row r="16" spans="1:15" ht="15" customHeight="1" hidden="1">
      <c r="A16" s="96"/>
      <c r="G16" s="72"/>
      <c r="H16" s="71"/>
      <c r="I16" s="72"/>
      <c r="J16" s="20"/>
      <c r="K16" s="71"/>
      <c r="L16" s="20"/>
      <c r="M16" s="72"/>
      <c r="N16" s="20"/>
      <c r="O16" s="21"/>
    </row>
    <row r="17" spans="1:15" ht="15" customHeight="1" hidden="1">
      <c r="A17" s="12" t="s">
        <v>222</v>
      </c>
      <c r="G17" s="73"/>
      <c r="H17" s="71"/>
      <c r="I17" s="73"/>
      <c r="J17" s="20"/>
      <c r="K17" s="71"/>
      <c r="L17" s="20"/>
      <c r="M17" s="73"/>
      <c r="N17" s="20"/>
      <c r="O17" s="33"/>
    </row>
    <row r="18" spans="1:15" ht="15" customHeight="1" hidden="1">
      <c r="A18" s="96"/>
      <c r="B18" s="12" t="s">
        <v>223</v>
      </c>
      <c r="G18" s="73"/>
      <c r="H18" s="71"/>
      <c r="I18" s="73"/>
      <c r="J18" s="20"/>
      <c r="K18" s="71"/>
      <c r="L18" s="20"/>
      <c r="M18" s="73"/>
      <c r="N18" s="20"/>
      <c r="O18" s="33"/>
    </row>
    <row r="19" spans="1:15" ht="15" customHeight="1" hidden="1">
      <c r="A19" s="96"/>
      <c r="B19" s="12" t="s">
        <v>224</v>
      </c>
      <c r="G19" s="72">
        <v>0</v>
      </c>
      <c r="H19" s="71"/>
      <c r="I19" s="72">
        <v>0</v>
      </c>
      <c r="J19" s="20"/>
      <c r="K19" s="71">
        <v>0</v>
      </c>
      <c r="L19" s="20"/>
      <c r="M19" s="72">
        <v>0</v>
      </c>
      <c r="N19" s="20"/>
      <c r="O19" s="21">
        <f>SUM(G19:M19)</f>
        <v>0</v>
      </c>
    </row>
    <row r="20" spans="7:15" ht="15" customHeight="1">
      <c r="G20" s="73"/>
      <c r="H20" s="20"/>
      <c r="I20" s="33"/>
      <c r="J20" s="33"/>
      <c r="K20" s="58"/>
      <c r="L20" s="33"/>
      <c r="M20" s="20"/>
      <c r="N20" s="20"/>
      <c r="O20" s="20"/>
    </row>
    <row r="21" spans="1:15" ht="15" customHeight="1" thickBot="1">
      <c r="A21" s="42" t="s">
        <v>246</v>
      </c>
      <c r="B21" s="23"/>
      <c r="C21" s="23"/>
      <c r="D21" s="23"/>
      <c r="G21" s="49">
        <f>SUM(G11:G19)</f>
        <v>17079</v>
      </c>
      <c r="H21" s="33"/>
      <c r="I21" s="49">
        <f>SUM(I11:I19)</f>
        <v>4522</v>
      </c>
      <c r="J21" s="33"/>
      <c r="K21" s="49">
        <f>SUM(K11:K15)</f>
        <v>0</v>
      </c>
      <c r="L21" s="33"/>
      <c r="M21" s="49">
        <f>SUM(M11:M19)</f>
        <v>7027</v>
      </c>
      <c r="N21" s="20"/>
      <c r="O21" s="49">
        <f>SUM(O11:O19)</f>
        <v>28628</v>
      </c>
    </row>
    <row r="22" spans="1:15" ht="15" customHeight="1">
      <c r="A22" s="16"/>
      <c r="B22" s="16"/>
      <c r="C22" s="17"/>
      <c r="D22" s="17"/>
      <c r="F22" s="1"/>
      <c r="G22" s="1"/>
      <c r="H22" s="1"/>
      <c r="I22" s="1"/>
      <c r="J22" s="1"/>
      <c r="K22" s="57"/>
      <c r="L22" s="1"/>
      <c r="M22" s="1"/>
      <c r="N22" s="1"/>
      <c r="O22" s="1"/>
    </row>
    <row r="23" spans="1:15" ht="15" customHeight="1">
      <c r="A23" s="16"/>
      <c r="B23" s="16"/>
      <c r="C23" s="17"/>
      <c r="D23" s="17"/>
      <c r="F23" s="1"/>
      <c r="G23" s="1"/>
      <c r="H23" s="1"/>
      <c r="I23" s="1"/>
      <c r="J23" s="1"/>
      <c r="K23" s="57"/>
      <c r="L23" s="1"/>
      <c r="M23" s="1"/>
      <c r="N23" s="1"/>
      <c r="O23" s="1"/>
    </row>
    <row r="24" spans="1:15" ht="15" customHeight="1">
      <c r="A24" s="4" t="s">
        <v>247</v>
      </c>
      <c r="G24" s="66">
        <v>17079</v>
      </c>
      <c r="H24" s="20"/>
      <c r="I24" s="20">
        <v>4522</v>
      </c>
      <c r="J24" s="20"/>
      <c r="K24" s="44">
        <v>0</v>
      </c>
      <c r="L24" s="20"/>
      <c r="M24" s="20">
        <v>9387</v>
      </c>
      <c r="N24" s="20"/>
      <c r="O24" s="20">
        <f>SUM(G24:M24)</f>
        <v>30988</v>
      </c>
    </row>
    <row r="25" spans="7:15" ht="15" customHeight="1">
      <c r="G25" s="20"/>
      <c r="H25" s="20"/>
      <c r="I25" s="20"/>
      <c r="J25" s="20"/>
      <c r="K25" s="44"/>
      <c r="L25" s="20"/>
      <c r="M25" s="20"/>
      <c r="N25" s="20"/>
      <c r="O25" s="20"/>
    </row>
    <row r="26" spans="1:15" ht="15" customHeight="1" hidden="1">
      <c r="A26" s="12" t="s">
        <v>201</v>
      </c>
      <c r="E26" s="11" t="s">
        <v>33</v>
      </c>
      <c r="G26" s="71" t="s">
        <v>123</v>
      </c>
      <c r="H26" s="71"/>
      <c r="I26" s="71" t="s">
        <v>123</v>
      </c>
      <c r="J26" s="20"/>
      <c r="K26" s="44">
        <v>0</v>
      </c>
      <c r="L26" s="20"/>
      <c r="M26" s="20">
        <v>0</v>
      </c>
      <c r="N26" s="20"/>
      <c r="O26" s="20">
        <f>SUM(G26:M26)</f>
        <v>0</v>
      </c>
    </row>
    <row r="27" spans="7:15" ht="15" customHeight="1" hidden="1">
      <c r="G27" s="73"/>
      <c r="H27" s="73"/>
      <c r="I27" s="73"/>
      <c r="J27" s="33"/>
      <c r="K27" s="55"/>
      <c r="L27" s="33"/>
      <c r="M27" s="33"/>
      <c r="N27" s="33"/>
      <c r="O27" s="33"/>
    </row>
    <row r="28" spans="1:16" ht="15" customHeight="1">
      <c r="A28" s="22" t="s">
        <v>147</v>
      </c>
      <c r="B28" s="22"/>
      <c r="C28" s="22"/>
      <c r="D28" s="22"/>
      <c r="E28" s="22"/>
      <c r="F28" s="22"/>
      <c r="G28" s="72" t="s">
        <v>123</v>
      </c>
      <c r="H28" s="73"/>
      <c r="I28" s="73" t="s">
        <v>123</v>
      </c>
      <c r="J28" s="33"/>
      <c r="K28" s="60" t="s">
        <v>123</v>
      </c>
      <c r="L28" s="33"/>
      <c r="M28" s="21">
        <f>+'Income Statements'!I35</f>
        <v>1310</v>
      </c>
      <c r="N28" s="33"/>
      <c r="O28" s="21">
        <f>SUM(G28:M28)</f>
        <v>1310</v>
      </c>
      <c r="P28" s="22"/>
    </row>
    <row r="29" spans="7:15" ht="15" customHeight="1" hidden="1">
      <c r="G29" s="73"/>
      <c r="H29" s="73"/>
      <c r="I29" s="73"/>
      <c r="J29" s="33"/>
      <c r="K29" s="60"/>
      <c r="L29" s="33"/>
      <c r="M29" s="33"/>
      <c r="N29" s="33"/>
      <c r="O29" s="33"/>
    </row>
    <row r="30" spans="1:15" ht="15" customHeight="1" hidden="1">
      <c r="A30" s="12" t="s">
        <v>222</v>
      </c>
      <c r="G30" s="73"/>
      <c r="H30" s="73"/>
      <c r="I30" s="73"/>
      <c r="J30" s="33"/>
      <c r="K30" s="60"/>
      <c r="L30" s="33"/>
      <c r="M30" s="33"/>
      <c r="N30" s="33"/>
      <c r="O30" s="33"/>
    </row>
    <row r="31" spans="1:15" ht="15" customHeight="1" hidden="1">
      <c r="A31" s="96"/>
      <c r="B31" s="12" t="s">
        <v>223</v>
      </c>
      <c r="G31" s="73"/>
      <c r="H31" s="73"/>
      <c r="I31" s="73"/>
      <c r="J31" s="33"/>
      <c r="K31" s="60"/>
      <c r="L31" s="33"/>
      <c r="M31" s="33"/>
      <c r="N31" s="33"/>
      <c r="O31" s="33"/>
    </row>
    <row r="32" spans="1:15" ht="15" customHeight="1" hidden="1">
      <c r="A32" s="96"/>
      <c r="B32" s="12" t="s">
        <v>227</v>
      </c>
      <c r="G32" s="72" t="s">
        <v>123</v>
      </c>
      <c r="H32" s="73"/>
      <c r="I32" s="73" t="s">
        <v>123</v>
      </c>
      <c r="J32" s="33"/>
      <c r="K32" s="60" t="s">
        <v>123</v>
      </c>
      <c r="L32" s="33"/>
      <c r="M32" s="21">
        <v>0</v>
      </c>
      <c r="N32" s="33"/>
      <c r="O32" s="21">
        <f>SUM(G32:M32)</f>
        <v>0</v>
      </c>
    </row>
    <row r="33" spans="7:15" ht="15" customHeight="1">
      <c r="G33" s="20"/>
      <c r="H33" s="20"/>
      <c r="I33" s="47"/>
      <c r="J33" s="33"/>
      <c r="K33" s="58"/>
      <c r="L33" s="33"/>
      <c r="M33" s="20"/>
      <c r="N33" s="20"/>
      <c r="O33" s="20"/>
    </row>
    <row r="34" spans="1:16" ht="15" customHeight="1" thickBot="1">
      <c r="A34" s="4" t="s">
        <v>248</v>
      </c>
      <c r="G34" s="49">
        <f>SUM(G24:G32)</f>
        <v>17079</v>
      </c>
      <c r="H34" s="33"/>
      <c r="I34" s="49">
        <f>SUM(I24:I32)</f>
        <v>4522</v>
      </c>
      <c r="J34" s="33"/>
      <c r="K34" s="49">
        <f>SUM(K24:K32)</f>
        <v>0</v>
      </c>
      <c r="L34" s="33"/>
      <c r="M34" s="49">
        <f>SUM(M24:M32)</f>
        <v>10697</v>
      </c>
      <c r="N34" s="20"/>
      <c r="O34" s="49">
        <f>SUM(O24:O32)</f>
        <v>32298</v>
      </c>
      <c r="P34" s="26">
        <f>+O34-'Balance Sheet'!D40</f>
        <v>0</v>
      </c>
    </row>
    <row r="35" spans="1:16" ht="15" customHeight="1">
      <c r="A35" s="4"/>
      <c r="G35" s="33"/>
      <c r="H35" s="33"/>
      <c r="I35" s="33"/>
      <c r="J35" s="33"/>
      <c r="K35" s="33"/>
      <c r="L35" s="33"/>
      <c r="M35" s="33"/>
      <c r="N35" s="20"/>
      <c r="O35" s="33"/>
      <c r="P35" s="26"/>
    </row>
    <row r="36" spans="1:16" ht="15" customHeight="1">
      <c r="A36" s="4"/>
      <c r="G36" s="33"/>
      <c r="H36" s="33"/>
      <c r="I36" s="33"/>
      <c r="J36" s="33"/>
      <c r="K36" s="33"/>
      <c r="L36" s="33"/>
      <c r="M36" s="33"/>
      <c r="N36" s="20"/>
      <c r="O36" s="33"/>
      <c r="P36" s="26"/>
    </row>
    <row r="37" spans="1:16" ht="15" customHeight="1">
      <c r="A37" s="4"/>
      <c r="G37" s="33"/>
      <c r="H37" s="33"/>
      <c r="I37" s="33"/>
      <c r="J37" s="33"/>
      <c r="K37" s="33"/>
      <c r="L37" s="33"/>
      <c r="M37" s="33"/>
      <c r="N37" s="20"/>
      <c r="O37" s="33"/>
      <c r="P37" s="26"/>
    </row>
    <row r="38" spans="1:15" ht="14.25" customHeight="1">
      <c r="A38" s="181"/>
      <c r="B38" s="181"/>
      <c r="C38" s="181"/>
      <c r="D38" s="181"/>
      <c r="E38" s="181"/>
      <c r="F38" s="181"/>
      <c r="G38" s="181"/>
      <c r="H38" s="181"/>
      <c r="I38" s="181"/>
      <c r="J38" s="181"/>
      <c r="K38" s="181"/>
      <c r="L38" s="181"/>
      <c r="M38" s="181"/>
      <c r="N38" s="181"/>
      <c r="O38" s="181"/>
    </row>
    <row r="39" spans="1:15" ht="25.5" customHeight="1">
      <c r="A39" s="214" t="s">
        <v>249</v>
      </c>
      <c r="B39" s="214"/>
      <c r="C39" s="214"/>
      <c r="D39" s="214"/>
      <c r="E39" s="214"/>
      <c r="F39" s="214"/>
      <c r="G39" s="216"/>
      <c r="H39" s="216"/>
      <c r="I39" s="216"/>
      <c r="J39" s="216"/>
      <c r="K39" s="216"/>
      <c r="L39" s="216"/>
      <c r="M39" s="216"/>
      <c r="N39" s="216"/>
      <c r="O39" s="216"/>
    </row>
    <row r="40" spans="1:15" ht="12.75">
      <c r="A40" s="217"/>
      <c r="B40" s="217"/>
      <c r="C40" s="217"/>
      <c r="D40" s="217"/>
      <c r="E40" s="217"/>
      <c r="F40" s="217"/>
      <c r="G40" s="218"/>
      <c r="H40" s="218"/>
      <c r="I40" s="218"/>
      <c r="J40" s="218"/>
      <c r="K40" s="218"/>
      <c r="L40" s="218"/>
      <c r="M40" s="218"/>
      <c r="N40" s="218"/>
      <c r="O40" s="218"/>
    </row>
  </sheetData>
  <mergeCells count="8">
    <mergeCell ref="A39:O39"/>
    <mergeCell ref="A40:O40"/>
    <mergeCell ref="A6:O6"/>
    <mergeCell ref="A1:O1"/>
    <mergeCell ref="A2:O2"/>
    <mergeCell ref="A3:O3"/>
    <mergeCell ref="A5:O5"/>
    <mergeCell ref="A4:O4"/>
  </mergeCells>
  <printOptions/>
  <pageMargins left="0.89" right="0.75" top="0.48" bottom="0.65" header="0.5" footer="0.5"/>
  <pageSetup horizontalDpi="600" verticalDpi="600" orientation="landscape" r:id="rId1"/>
  <rowBreaks count="1" manualBreakCount="1">
    <brk id="22" max="14" man="1"/>
  </rowBreaks>
</worksheet>
</file>

<file path=xl/worksheets/sheet4.xml><?xml version="1.0" encoding="utf-8"?>
<worksheet xmlns="http://schemas.openxmlformats.org/spreadsheetml/2006/main" xmlns:r="http://schemas.openxmlformats.org/officeDocument/2006/relationships">
  <dimension ref="A1:L55"/>
  <sheetViews>
    <sheetView workbookViewId="0" topLeftCell="A31">
      <selection activeCell="C44" sqref="C44"/>
    </sheetView>
  </sheetViews>
  <sheetFormatPr defaultColWidth="9.33203125" defaultRowHeight="12.75"/>
  <cols>
    <col min="1" max="2" width="3.83203125" style="12" customWidth="1"/>
    <col min="3" max="3" width="49.83203125" style="12" customWidth="1"/>
    <col min="4" max="4" width="14.66015625" style="12" customWidth="1"/>
    <col min="5" max="5" width="18.5" style="12" customWidth="1"/>
    <col min="6" max="6" width="1.83203125" style="22" customWidth="1"/>
    <col min="7" max="7" width="18.5" style="12" customWidth="1"/>
    <col min="8" max="8" width="2.66015625" style="12" customWidth="1"/>
    <col min="9" max="9" width="12.16015625" style="12" bestFit="1" customWidth="1"/>
    <col min="10" max="16384" width="9.33203125" style="12" customWidth="1"/>
  </cols>
  <sheetData>
    <row r="1" spans="1:7" ht="19.5" customHeight="1">
      <c r="A1" s="203" t="str">
        <f>+'Income Statements'!A1:K1</f>
        <v>TEX CYCLE TECHNOLOGY (M) BERHAD</v>
      </c>
      <c r="B1" s="203"/>
      <c r="C1" s="203"/>
      <c r="D1" s="203"/>
      <c r="E1" s="203"/>
      <c r="F1" s="203"/>
      <c r="G1" s="203"/>
    </row>
    <row r="2" spans="1:7" ht="9.75" customHeight="1">
      <c r="A2" s="204" t="str">
        <f>+'Income Statements'!A2:K2</f>
        <v>Company's No.: 642619-P</v>
      </c>
      <c r="B2" s="204"/>
      <c r="C2" s="204"/>
      <c r="D2" s="204"/>
      <c r="E2" s="204"/>
      <c r="F2" s="204"/>
      <c r="G2" s="204"/>
    </row>
    <row r="3" spans="1:7" ht="9.75" customHeight="1">
      <c r="A3" s="204" t="s">
        <v>14</v>
      </c>
      <c r="B3" s="204"/>
      <c r="C3" s="204"/>
      <c r="D3" s="204"/>
      <c r="E3" s="204"/>
      <c r="F3" s="204"/>
      <c r="G3" s="204"/>
    </row>
    <row r="4" spans="1:7" ht="19.5" customHeight="1">
      <c r="A4" s="215" t="s">
        <v>244</v>
      </c>
      <c r="B4" s="215"/>
      <c r="C4" s="215"/>
      <c r="D4" s="215"/>
      <c r="E4" s="215"/>
      <c r="F4" s="215"/>
      <c r="G4" s="215"/>
    </row>
    <row r="5" spans="1:7" ht="19.5" customHeight="1" thickBot="1">
      <c r="A5" s="215" t="s">
        <v>138</v>
      </c>
      <c r="B5" s="215"/>
      <c r="C5" s="215"/>
      <c r="D5" s="215"/>
      <c r="E5" s="215"/>
      <c r="F5" s="215"/>
      <c r="G5" s="215"/>
    </row>
    <row r="6" spans="1:7" ht="12.75">
      <c r="A6" s="211" t="s">
        <v>23</v>
      </c>
      <c r="B6" s="211"/>
      <c r="C6" s="211"/>
      <c r="D6" s="211"/>
      <c r="E6" s="211"/>
      <c r="F6" s="211"/>
      <c r="G6" s="211"/>
    </row>
    <row r="7" spans="1:7" ht="15.75" customHeight="1">
      <c r="A7" s="7"/>
      <c r="B7" s="7"/>
      <c r="C7" s="7"/>
      <c r="D7" s="7"/>
      <c r="E7" s="7"/>
      <c r="F7" s="7"/>
      <c r="G7" s="7"/>
    </row>
    <row r="8" spans="1:7" ht="38.25">
      <c r="A8" s="7"/>
      <c r="B8" s="7"/>
      <c r="C8" s="7"/>
      <c r="D8" s="2"/>
      <c r="E8" s="88" t="s">
        <v>10</v>
      </c>
      <c r="F8" s="7"/>
      <c r="G8" s="88" t="s">
        <v>151</v>
      </c>
    </row>
    <row r="9" spans="1:7" ht="12.75">
      <c r="A9" s="16"/>
      <c r="B9" s="17"/>
      <c r="C9" s="17"/>
      <c r="D9" s="2"/>
      <c r="E9" s="68" t="str">
        <f>+'Income Statements'!E10</f>
        <v>31.03.2008</v>
      </c>
      <c r="F9" s="67"/>
      <c r="G9" s="68" t="str">
        <f>+'Income Statements'!G10</f>
        <v>31.03.2007</v>
      </c>
    </row>
    <row r="10" spans="1:7" ht="15" customHeight="1">
      <c r="A10" s="16"/>
      <c r="B10" s="17"/>
      <c r="C10" s="17"/>
      <c r="D10" s="1"/>
      <c r="E10" s="69" t="s">
        <v>139</v>
      </c>
      <c r="F10" s="69"/>
      <c r="G10" s="69" t="s">
        <v>139</v>
      </c>
    </row>
    <row r="11" spans="1:7" ht="15" customHeight="1">
      <c r="A11" s="8" t="s">
        <v>27</v>
      </c>
      <c r="B11" s="17"/>
      <c r="C11" s="17"/>
      <c r="D11" s="1"/>
      <c r="E11" s="1"/>
      <c r="F11" s="1"/>
      <c r="G11" s="1"/>
    </row>
    <row r="12" spans="1:7" ht="15" customHeight="1">
      <c r="A12" s="27" t="s">
        <v>84</v>
      </c>
      <c r="B12" s="17"/>
      <c r="C12" s="17"/>
      <c r="D12" s="1"/>
      <c r="E12" s="9">
        <f>+'Income Statements'!I31</f>
        <v>1529</v>
      </c>
      <c r="F12" s="9"/>
      <c r="G12" s="71">
        <f>+'Income Statements'!K31</f>
        <v>800</v>
      </c>
    </row>
    <row r="13" spans="1:7" ht="15" customHeight="1">
      <c r="A13" s="27"/>
      <c r="B13" s="17"/>
      <c r="C13" s="17"/>
      <c r="D13" s="1"/>
      <c r="E13" s="9"/>
      <c r="F13" s="9"/>
      <c r="G13" s="65"/>
    </row>
    <row r="14" spans="1:7" ht="15" customHeight="1">
      <c r="A14" s="27" t="s">
        <v>28</v>
      </c>
      <c r="B14" s="17"/>
      <c r="C14" s="17"/>
      <c r="D14" s="1"/>
      <c r="E14" s="9"/>
      <c r="F14" s="9"/>
      <c r="G14" s="65"/>
    </row>
    <row r="15" spans="1:8" s="23" customFormat="1" ht="15" customHeight="1">
      <c r="A15" s="172"/>
      <c r="B15" s="97" t="s">
        <v>202</v>
      </c>
      <c r="C15" s="97"/>
      <c r="D15" s="57"/>
      <c r="E15" s="126">
        <v>0</v>
      </c>
      <c r="F15" s="126"/>
      <c r="G15" s="173" t="s">
        <v>237</v>
      </c>
      <c r="H15" s="23" t="s">
        <v>252</v>
      </c>
    </row>
    <row r="16" spans="1:8" s="23" customFormat="1" ht="15" customHeight="1">
      <c r="A16" s="172"/>
      <c r="B16" s="97" t="s">
        <v>235</v>
      </c>
      <c r="C16" s="97"/>
      <c r="D16" s="57"/>
      <c r="E16" s="126">
        <v>0</v>
      </c>
      <c r="F16" s="126"/>
      <c r="G16" s="173" t="s">
        <v>237</v>
      </c>
      <c r="H16" s="23" t="s">
        <v>253</v>
      </c>
    </row>
    <row r="17" spans="1:7" ht="15" customHeight="1">
      <c r="A17" s="27"/>
      <c r="B17" s="17" t="s">
        <v>221</v>
      </c>
      <c r="C17" s="17"/>
      <c r="D17" s="1"/>
      <c r="E17" s="9">
        <v>272</v>
      </c>
      <c r="F17" s="9"/>
      <c r="G17" s="65">
        <v>240</v>
      </c>
    </row>
    <row r="18" spans="1:7" ht="15" customHeight="1">
      <c r="A18" s="27"/>
      <c r="B18" s="17" t="s">
        <v>96</v>
      </c>
      <c r="C18" s="17"/>
      <c r="D18" s="1"/>
      <c r="E18" s="9">
        <v>5</v>
      </c>
      <c r="F18" s="9"/>
      <c r="G18" s="65">
        <v>4</v>
      </c>
    </row>
    <row r="19" spans="1:7" ht="15" customHeight="1">
      <c r="A19" s="27"/>
      <c r="B19" s="17" t="s">
        <v>97</v>
      </c>
      <c r="C19" s="17"/>
      <c r="D19" s="1"/>
      <c r="E19" s="32">
        <v>-43</v>
      </c>
      <c r="F19" s="9"/>
      <c r="G19" s="84">
        <v>-62</v>
      </c>
    </row>
    <row r="20" spans="1:7" ht="15" customHeight="1">
      <c r="A20" s="27" t="s">
        <v>81</v>
      </c>
      <c r="B20" s="17"/>
      <c r="C20" s="17"/>
      <c r="D20" s="1"/>
      <c r="E20" s="9">
        <f>SUM(E12:E19)</f>
        <v>1763</v>
      </c>
      <c r="F20" s="9"/>
      <c r="G20" s="9">
        <f>SUM(G12:G19)</f>
        <v>982</v>
      </c>
    </row>
    <row r="21" spans="1:7" ht="15" customHeight="1">
      <c r="A21" s="27"/>
      <c r="B21" s="97" t="s">
        <v>255</v>
      </c>
      <c r="C21" s="97"/>
      <c r="D21" s="1"/>
      <c r="E21" s="9">
        <v>5</v>
      </c>
      <c r="F21" s="9"/>
      <c r="G21" s="65">
        <v>-165</v>
      </c>
    </row>
    <row r="22" spans="1:9" ht="15" customHeight="1">
      <c r="A22" s="27"/>
      <c r="B22" s="17" t="s">
        <v>278</v>
      </c>
      <c r="C22" s="17"/>
      <c r="D22" s="1"/>
      <c r="E22" s="9">
        <v>180</v>
      </c>
      <c r="F22" s="9"/>
      <c r="G22" s="65">
        <v>100</v>
      </c>
      <c r="I22" s="125"/>
    </row>
    <row r="23" spans="1:7" ht="15" customHeight="1">
      <c r="A23" s="27"/>
      <c r="B23" s="17" t="s">
        <v>256</v>
      </c>
      <c r="C23" s="17"/>
      <c r="D23" s="1"/>
      <c r="E23" s="126">
        <v>16</v>
      </c>
      <c r="F23" s="9"/>
      <c r="G23" s="65">
        <v>-50</v>
      </c>
    </row>
    <row r="24" spans="1:7" ht="15" customHeight="1">
      <c r="A24" s="12" t="s">
        <v>128</v>
      </c>
      <c r="B24" s="17"/>
      <c r="C24" s="17"/>
      <c r="D24" s="1"/>
      <c r="E24" s="31">
        <f>SUM(E20:E23)</f>
        <v>1964</v>
      </c>
      <c r="F24" s="9"/>
      <c r="G24" s="31">
        <f>SUM(G20:G23)</f>
        <v>867</v>
      </c>
    </row>
    <row r="25" spans="1:7" ht="15" customHeight="1">
      <c r="A25" s="8"/>
      <c r="B25" s="17" t="s">
        <v>98</v>
      </c>
      <c r="C25" s="17"/>
      <c r="D25" s="1"/>
      <c r="E25" s="9">
        <f>-E18</f>
        <v>-5</v>
      </c>
      <c r="F25" s="9"/>
      <c r="G25" s="9">
        <f>-G18</f>
        <v>-4</v>
      </c>
    </row>
    <row r="26" spans="1:7" ht="15" customHeight="1">
      <c r="A26" s="8"/>
      <c r="B26" s="17" t="s">
        <v>99</v>
      </c>
      <c r="C26" s="17"/>
      <c r="D26" s="1"/>
      <c r="E26" s="9">
        <v>-367</v>
      </c>
      <c r="F26" s="9"/>
      <c r="G26" s="65">
        <v>-310</v>
      </c>
    </row>
    <row r="27" spans="1:7" ht="15" customHeight="1">
      <c r="A27" s="8" t="s">
        <v>129</v>
      </c>
      <c r="B27" s="17"/>
      <c r="C27" s="17"/>
      <c r="D27" s="1"/>
      <c r="E27" s="10">
        <f>SUM(E24:E26)</f>
        <v>1592</v>
      </c>
      <c r="F27" s="9"/>
      <c r="G27" s="10">
        <f>SUM(G24:G26)</f>
        <v>553</v>
      </c>
    </row>
    <row r="28" spans="1:7" ht="15" customHeight="1">
      <c r="A28" s="27"/>
      <c r="B28" s="17"/>
      <c r="C28" s="17"/>
      <c r="D28" s="1"/>
      <c r="E28" s="9"/>
      <c r="F28" s="9"/>
      <c r="G28" s="65"/>
    </row>
    <row r="29" spans="1:7" ht="15" customHeight="1">
      <c r="A29" s="8" t="s">
        <v>29</v>
      </c>
      <c r="B29" s="17"/>
      <c r="C29" s="17"/>
      <c r="D29" s="1"/>
      <c r="E29" s="9"/>
      <c r="F29" s="9"/>
      <c r="G29" s="65"/>
    </row>
    <row r="30" spans="1:7" ht="15" customHeight="1">
      <c r="A30" s="8"/>
      <c r="B30" s="17" t="s">
        <v>120</v>
      </c>
      <c r="C30" s="17"/>
      <c r="D30" s="1"/>
      <c r="E30" s="9">
        <f>-E19</f>
        <v>43</v>
      </c>
      <c r="F30" s="9"/>
      <c r="G30" s="9">
        <f>-G19</f>
        <v>62</v>
      </c>
    </row>
    <row r="31" spans="1:8" ht="15" customHeight="1">
      <c r="A31" s="8"/>
      <c r="B31" s="17" t="s">
        <v>190</v>
      </c>
      <c r="C31" s="17"/>
      <c r="D31" s="1"/>
      <c r="E31" s="9">
        <v>0</v>
      </c>
      <c r="F31" s="9"/>
      <c r="G31" s="65">
        <v>0</v>
      </c>
      <c r="H31" s="12" t="s">
        <v>228</v>
      </c>
    </row>
    <row r="32" spans="1:7" ht="15" customHeight="1">
      <c r="A32" s="8"/>
      <c r="B32" s="17" t="s">
        <v>254</v>
      </c>
      <c r="C32" s="17"/>
      <c r="D32" s="1"/>
      <c r="E32" s="9">
        <v>-5583</v>
      </c>
      <c r="F32" s="9"/>
      <c r="G32" s="65">
        <v>0</v>
      </c>
    </row>
    <row r="33" spans="1:7" ht="15" customHeight="1">
      <c r="A33" s="27"/>
      <c r="B33" s="17" t="s">
        <v>30</v>
      </c>
      <c r="C33" s="17"/>
      <c r="D33" s="1"/>
      <c r="E33" s="9">
        <v>-14</v>
      </c>
      <c r="F33" s="9"/>
      <c r="G33" s="65">
        <v>-352</v>
      </c>
    </row>
    <row r="34" spans="1:7" ht="15" customHeight="1">
      <c r="A34" s="27"/>
      <c r="B34" s="17" t="s">
        <v>225</v>
      </c>
      <c r="C34" s="17"/>
      <c r="D34" s="1"/>
      <c r="E34" s="9">
        <v>-1</v>
      </c>
      <c r="F34" s="9"/>
      <c r="G34" s="65">
        <v>-3</v>
      </c>
    </row>
    <row r="35" spans="1:7" ht="15" customHeight="1">
      <c r="A35" s="8" t="s">
        <v>31</v>
      </c>
      <c r="B35" s="17"/>
      <c r="C35" s="17"/>
      <c r="D35" s="1"/>
      <c r="E35" s="10">
        <f>SUM(E30:E34)</f>
        <v>-5555</v>
      </c>
      <c r="F35" s="9"/>
      <c r="G35" s="10">
        <f>SUM(G30:G34)</f>
        <v>-293</v>
      </c>
    </row>
    <row r="36" spans="1:7" ht="15" customHeight="1">
      <c r="A36" s="16"/>
      <c r="B36" s="17"/>
      <c r="C36" s="17"/>
      <c r="D36" s="1"/>
      <c r="E36" s="9"/>
      <c r="F36" s="9"/>
      <c r="G36" s="65"/>
    </row>
    <row r="37" spans="1:7" ht="15" customHeight="1">
      <c r="A37" s="8" t="s">
        <v>168</v>
      </c>
      <c r="B37" s="17"/>
      <c r="C37" s="17"/>
      <c r="D37" s="1"/>
      <c r="E37" s="9"/>
      <c r="F37" s="9"/>
      <c r="G37" s="65"/>
    </row>
    <row r="38" spans="1:7" ht="15" customHeight="1">
      <c r="A38" s="8"/>
      <c r="B38" s="17" t="s">
        <v>180</v>
      </c>
      <c r="C38" s="17"/>
      <c r="D38" s="1"/>
      <c r="E38" s="65">
        <v>-48</v>
      </c>
      <c r="F38" s="9"/>
      <c r="G38" s="65">
        <v>-51</v>
      </c>
    </row>
    <row r="39" spans="1:7" ht="15" customHeight="1" hidden="1">
      <c r="A39" s="8"/>
      <c r="B39" s="17" t="s">
        <v>45</v>
      </c>
      <c r="C39" s="17"/>
      <c r="D39" s="1"/>
      <c r="E39" s="65">
        <v>0</v>
      </c>
      <c r="F39" s="9"/>
      <c r="G39" s="65">
        <v>0</v>
      </c>
    </row>
    <row r="40" spans="1:7" ht="15" customHeight="1">
      <c r="A40" s="8" t="s">
        <v>257</v>
      </c>
      <c r="C40" s="17"/>
      <c r="D40" s="1"/>
      <c r="E40" s="10">
        <f>SUM(E38:E39)</f>
        <v>-48</v>
      </c>
      <c r="F40" s="9"/>
      <c r="G40" s="10">
        <f>SUM(G38:G39)</f>
        <v>-51</v>
      </c>
    </row>
    <row r="41" spans="1:6" ht="15" customHeight="1">
      <c r="A41" s="8"/>
      <c r="B41" s="17"/>
      <c r="C41" s="17"/>
      <c r="D41" s="1"/>
      <c r="F41" s="12"/>
    </row>
    <row r="42" spans="1:7" ht="15" customHeight="1">
      <c r="A42" s="8"/>
      <c r="B42" s="17"/>
      <c r="C42" s="17"/>
      <c r="D42" s="1"/>
      <c r="E42" s="9"/>
      <c r="F42" s="9"/>
      <c r="G42" s="65"/>
    </row>
    <row r="43" spans="1:7" ht="15" customHeight="1">
      <c r="A43" s="8" t="s">
        <v>283</v>
      </c>
      <c r="B43" s="17"/>
      <c r="C43" s="17"/>
      <c r="D43" s="1"/>
      <c r="E43" s="14">
        <f>+E27+E35+E40</f>
        <v>-4011</v>
      </c>
      <c r="F43" s="14"/>
      <c r="G43" s="14">
        <f>+G27+G35+G40</f>
        <v>209</v>
      </c>
    </row>
    <row r="44" spans="1:7" ht="15" customHeight="1">
      <c r="A44" s="27"/>
      <c r="B44" s="17"/>
      <c r="C44" s="17"/>
      <c r="D44" s="1"/>
      <c r="E44" s="1"/>
      <c r="F44" s="1"/>
      <c r="G44" s="85"/>
    </row>
    <row r="45" spans="1:9" ht="15" customHeight="1">
      <c r="A45" s="8" t="s">
        <v>130</v>
      </c>
      <c r="B45" s="17"/>
      <c r="C45" s="17"/>
      <c r="D45" s="1"/>
      <c r="E45" s="9">
        <v>10733</v>
      </c>
      <c r="F45" s="9"/>
      <c r="G45" s="9">
        <v>9001</v>
      </c>
      <c r="I45" s="26">
        <f>+E45-'Balance Sheet'!F23+138</f>
        <v>0</v>
      </c>
    </row>
    <row r="46" spans="1:7" ht="15" customHeight="1">
      <c r="A46" s="8"/>
      <c r="B46" s="17"/>
      <c r="C46" s="17"/>
      <c r="D46" s="1"/>
      <c r="E46" s="16"/>
      <c r="F46" s="16"/>
      <c r="G46" s="65"/>
    </row>
    <row r="47" spans="1:10" ht="15" customHeight="1" thickBot="1">
      <c r="A47" s="8" t="s">
        <v>177</v>
      </c>
      <c r="B47" s="17"/>
      <c r="C47" s="17"/>
      <c r="D47" s="1"/>
      <c r="E47" s="50">
        <f>+SUM(E43:E45)</f>
        <v>6722</v>
      </c>
      <c r="F47" s="14"/>
      <c r="G47" s="50">
        <f>+SUM(G43:G45)</f>
        <v>9210</v>
      </c>
      <c r="I47" s="26">
        <f>+E47-'Balance Sheet'!D23+138</f>
        <v>0</v>
      </c>
      <c r="J47" s="36"/>
    </row>
    <row r="48" spans="1:7" ht="15" customHeight="1">
      <c r="A48" s="27"/>
      <c r="B48" s="17"/>
      <c r="C48" s="17"/>
      <c r="D48" s="1"/>
      <c r="E48" s="1"/>
      <c r="F48" s="1"/>
      <c r="G48" s="1"/>
    </row>
    <row r="49" spans="1:7" ht="15" customHeight="1">
      <c r="A49" s="70" t="s">
        <v>252</v>
      </c>
      <c r="B49" s="12" t="s">
        <v>260</v>
      </c>
      <c r="C49" s="17"/>
      <c r="D49" s="1"/>
      <c r="E49" s="1"/>
      <c r="F49" s="1"/>
      <c r="G49" s="1"/>
    </row>
    <row r="50" spans="1:7" ht="15" customHeight="1">
      <c r="A50" s="70" t="s">
        <v>253</v>
      </c>
      <c r="B50" s="12" t="s">
        <v>259</v>
      </c>
      <c r="C50" s="17"/>
      <c r="D50" s="1"/>
      <c r="E50" s="1"/>
      <c r="F50" s="1"/>
      <c r="G50" s="1"/>
    </row>
    <row r="51" spans="1:7" ht="15" customHeight="1">
      <c r="A51" s="184" t="s">
        <v>228</v>
      </c>
      <c r="B51" s="17" t="s">
        <v>261</v>
      </c>
      <c r="C51" s="17"/>
      <c r="D51" s="1"/>
      <c r="E51" s="1"/>
      <c r="F51" s="1"/>
      <c r="G51" s="1"/>
    </row>
    <row r="52" spans="1:12" ht="13.5" customHeight="1">
      <c r="A52" s="51"/>
      <c r="B52" s="51"/>
      <c r="C52" s="51"/>
      <c r="D52" s="51"/>
      <c r="E52" s="51"/>
      <c r="F52" s="51"/>
      <c r="G52" s="51"/>
      <c r="H52" s="51"/>
      <c r="I52" s="51"/>
      <c r="J52" s="51"/>
      <c r="K52" s="51"/>
      <c r="L52" s="51"/>
    </row>
    <row r="53" spans="1:12" ht="26.25" customHeight="1">
      <c r="A53" s="214" t="s">
        <v>258</v>
      </c>
      <c r="B53" s="214"/>
      <c r="C53" s="214"/>
      <c r="D53" s="214"/>
      <c r="E53" s="214"/>
      <c r="F53" s="214"/>
      <c r="G53" s="214"/>
      <c r="H53" s="28"/>
      <c r="I53" s="5"/>
      <c r="J53" s="5"/>
      <c r="K53" s="5"/>
      <c r="L53" s="5"/>
    </row>
    <row r="54" spans="1:12" ht="12.75">
      <c r="A54" s="217"/>
      <c r="B54" s="217"/>
      <c r="C54" s="217"/>
      <c r="D54" s="217"/>
      <c r="E54" s="217"/>
      <c r="F54" s="217"/>
      <c r="G54" s="217"/>
      <c r="H54" s="28"/>
      <c r="I54" s="5"/>
      <c r="J54" s="5"/>
      <c r="K54" s="5"/>
      <c r="L54" s="5"/>
    </row>
    <row r="55" spans="1:12" ht="12.75">
      <c r="A55" s="5"/>
      <c r="B55" s="5"/>
      <c r="C55" s="5"/>
      <c r="D55" s="5"/>
      <c r="E55" s="5"/>
      <c r="F55" s="61"/>
      <c r="G55" s="5"/>
      <c r="H55" s="28"/>
      <c r="I55" s="5"/>
      <c r="J55" s="5"/>
      <c r="K55" s="5"/>
      <c r="L55" s="5"/>
    </row>
  </sheetData>
  <mergeCells count="8">
    <mergeCell ref="A6:G6"/>
    <mergeCell ref="A53:G53"/>
    <mergeCell ref="A54:G54"/>
    <mergeCell ref="A1:G1"/>
    <mergeCell ref="A2:G2"/>
    <mergeCell ref="A3:G3"/>
    <mergeCell ref="A5:G5"/>
    <mergeCell ref="A4:G4"/>
  </mergeCells>
  <printOptions/>
  <pageMargins left="0.75" right="0.39" top="0.49" bottom="0.47" header="0.28" footer="0.5"/>
  <pageSetup horizontalDpi="600" verticalDpi="600" orientation="portrait" r:id="rId1"/>
  <rowBreaks count="1" manualBreakCount="1">
    <brk id="36" max="255" man="1"/>
  </rowBreaks>
</worksheet>
</file>

<file path=xl/worksheets/sheet5.xml><?xml version="1.0" encoding="utf-8"?>
<worksheet xmlns="http://schemas.openxmlformats.org/spreadsheetml/2006/main" xmlns:r="http://schemas.openxmlformats.org/officeDocument/2006/relationships">
  <dimension ref="A1:AF286"/>
  <sheetViews>
    <sheetView view="pageBreakPreview" zoomScaleSheetLayoutView="100" workbookViewId="0" topLeftCell="A1">
      <selection activeCell="L131" sqref="L131"/>
    </sheetView>
  </sheetViews>
  <sheetFormatPr defaultColWidth="9.33203125" defaultRowHeight="12.75"/>
  <cols>
    <col min="1" max="1" width="4.83203125" style="12" customWidth="1"/>
    <col min="2" max="3" width="4.66015625" style="12" customWidth="1"/>
    <col min="4" max="4" width="7.33203125" style="12" customWidth="1"/>
    <col min="5" max="5" width="2.83203125" style="12" hidden="1" customWidth="1"/>
    <col min="6" max="6" width="2.33203125" style="12" hidden="1" customWidth="1"/>
    <col min="7" max="7" width="2.83203125" style="12" hidden="1" customWidth="1"/>
    <col min="8" max="8" width="2.33203125" style="12" hidden="1" customWidth="1"/>
    <col min="9" max="9" width="10" style="12" customWidth="1"/>
    <col min="10" max="10" width="10.16015625" style="12" bestFit="1" customWidth="1"/>
    <col min="11" max="11" width="0.4921875" style="12" customWidth="1"/>
    <col min="12" max="12" width="15" style="12" customWidth="1"/>
    <col min="13" max="13" width="2.16015625" style="12" customWidth="1"/>
    <col min="14" max="14" width="17.16015625" style="12" customWidth="1"/>
    <col min="15" max="15" width="2.16015625" style="12" customWidth="1"/>
    <col min="16" max="16" width="7.16015625" style="12" customWidth="1"/>
    <col min="17" max="17" width="9.66015625" style="12" customWidth="1"/>
    <col min="18" max="18" width="2.16015625" style="12" customWidth="1"/>
    <col min="19" max="19" width="17.16015625" style="12" customWidth="1"/>
    <col min="20" max="20" width="2.16015625" style="12" customWidth="1"/>
    <col min="21" max="21" width="21.5" style="22" customWidth="1"/>
    <col min="22" max="22" width="15.66015625" style="22" customWidth="1"/>
    <col min="23" max="32" width="9.33203125" style="22" customWidth="1"/>
    <col min="33" max="16384" width="9.33203125" style="12" customWidth="1"/>
  </cols>
  <sheetData>
    <row r="1" spans="1:20" ht="23.25">
      <c r="A1" s="234" t="str">
        <f>+'Income Statements'!A1:K1</f>
        <v>TEX CYCLE TECHNOLOGY (M) BERHAD</v>
      </c>
      <c r="B1" s="234"/>
      <c r="C1" s="234"/>
      <c r="D1" s="234"/>
      <c r="E1" s="234"/>
      <c r="F1" s="234"/>
      <c r="G1" s="234"/>
      <c r="H1" s="234"/>
      <c r="I1" s="234"/>
      <c r="J1" s="234"/>
      <c r="K1" s="234"/>
      <c r="L1" s="234"/>
      <c r="M1" s="234"/>
      <c r="N1" s="234"/>
      <c r="O1" s="234"/>
      <c r="P1" s="234"/>
      <c r="Q1" s="234"/>
      <c r="R1" s="234"/>
      <c r="S1" s="234"/>
      <c r="T1" s="143"/>
    </row>
    <row r="2" spans="1:20" ht="14.25" customHeight="1">
      <c r="A2" s="239" t="str">
        <f>+'Income Statements'!A2:K2</f>
        <v>Company's No.: 642619-P</v>
      </c>
      <c r="B2" s="239"/>
      <c r="C2" s="239"/>
      <c r="D2" s="239"/>
      <c r="E2" s="239"/>
      <c r="F2" s="239"/>
      <c r="G2" s="239"/>
      <c r="H2" s="239"/>
      <c r="I2" s="239"/>
      <c r="J2" s="239"/>
      <c r="K2" s="239"/>
      <c r="L2" s="239"/>
      <c r="M2" s="239"/>
      <c r="N2" s="239"/>
      <c r="O2" s="239"/>
      <c r="P2" s="239"/>
      <c r="Q2" s="239"/>
      <c r="R2" s="239"/>
      <c r="S2" s="239"/>
      <c r="T2" s="148"/>
    </row>
    <row r="3" spans="1:20" ht="12.75">
      <c r="A3" s="235" t="s">
        <v>14</v>
      </c>
      <c r="B3" s="235"/>
      <c r="C3" s="235"/>
      <c r="D3" s="235"/>
      <c r="E3" s="235"/>
      <c r="F3" s="236"/>
      <c r="G3" s="236"/>
      <c r="H3" s="236"/>
      <c r="I3" s="236"/>
      <c r="J3" s="236"/>
      <c r="K3" s="236"/>
      <c r="L3" s="236"/>
      <c r="M3" s="236"/>
      <c r="N3" s="236"/>
      <c r="O3" s="236"/>
      <c r="P3" s="236"/>
      <c r="Q3" s="236"/>
      <c r="R3" s="236"/>
      <c r="S3" s="236"/>
      <c r="T3" s="28"/>
    </row>
    <row r="4" spans="1:20" ht="19.5" customHeight="1">
      <c r="A4" s="240" t="s">
        <v>244</v>
      </c>
      <c r="B4" s="240"/>
      <c r="C4" s="240"/>
      <c r="D4" s="240"/>
      <c r="E4" s="240"/>
      <c r="F4" s="240"/>
      <c r="G4" s="240"/>
      <c r="H4" s="240"/>
      <c r="I4" s="240"/>
      <c r="J4" s="240"/>
      <c r="K4" s="240"/>
      <c r="L4" s="240"/>
      <c r="M4" s="240"/>
      <c r="N4" s="240"/>
      <c r="O4" s="240"/>
      <c r="P4" s="240"/>
      <c r="Q4" s="240"/>
      <c r="R4" s="240"/>
      <c r="S4" s="240"/>
      <c r="T4" s="149"/>
    </row>
    <row r="5" spans="1:20" ht="19.5" customHeight="1" thickBot="1">
      <c r="A5" s="237" t="s">
        <v>16</v>
      </c>
      <c r="B5" s="237"/>
      <c r="C5" s="237"/>
      <c r="D5" s="237"/>
      <c r="E5" s="237"/>
      <c r="F5" s="238"/>
      <c r="G5" s="238"/>
      <c r="H5" s="238"/>
      <c r="I5" s="238"/>
      <c r="J5" s="238"/>
      <c r="K5" s="238"/>
      <c r="L5" s="238"/>
      <c r="M5" s="238"/>
      <c r="N5" s="238"/>
      <c r="O5" s="238"/>
      <c r="P5" s="238"/>
      <c r="Q5" s="238"/>
      <c r="R5" s="238"/>
      <c r="S5" s="238"/>
      <c r="T5" s="155"/>
    </row>
    <row r="6" ht="12.75" customHeight="1"/>
    <row r="7" spans="1:2" ht="12.75" customHeight="1">
      <c r="A7" s="11" t="s">
        <v>32</v>
      </c>
      <c r="B7" s="4" t="s">
        <v>86</v>
      </c>
    </row>
    <row r="8" ht="12.75" customHeight="1">
      <c r="A8" s="13"/>
    </row>
    <row r="9" spans="1:2" ht="12.75" customHeight="1">
      <c r="A9" s="11" t="s">
        <v>33</v>
      </c>
      <c r="B9" s="4" t="s">
        <v>34</v>
      </c>
    </row>
    <row r="10" spans="1:20" ht="12.75" customHeight="1">
      <c r="A10" s="13"/>
      <c r="B10" s="219" t="s">
        <v>192</v>
      </c>
      <c r="C10" s="219"/>
      <c r="D10" s="219"/>
      <c r="E10" s="219"/>
      <c r="F10" s="219"/>
      <c r="G10" s="219"/>
      <c r="H10" s="219"/>
      <c r="I10" s="219"/>
      <c r="J10" s="219"/>
      <c r="K10" s="219"/>
      <c r="L10" s="219"/>
      <c r="M10" s="219"/>
      <c r="N10" s="219"/>
      <c r="O10" s="219"/>
      <c r="P10" s="219"/>
      <c r="Q10" s="219"/>
      <c r="R10" s="219"/>
      <c r="S10" s="219"/>
      <c r="T10" s="145"/>
    </row>
    <row r="11" spans="1:20" ht="12.75" customHeight="1">
      <c r="A11" s="13"/>
      <c r="B11" s="219"/>
      <c r="C11" s="219"/>
      <c r="D11" s="219"/>
      <c r="E11" s="219"/>
      <c r="F11" s="219"/>
      <c r="G11" s="219"/>
      <c r="H11" s="219"/>
      <c r="I11" s="219"/>
      <c r="J11" s="219"/>
      <c r="K11" s="219"/>
      <c r="L11" s="219"/>
      <c r="M11" s="219"/>
      <c r="N11" s="219"/>
      <c r="O11" s="219"/>
      <c r="P11" s="219"/>
      <c r="Q11" s="219"/>
      <c r="R11" s="219"/>
      <c r="S11" s="219"/>
      <c r="T11" s="145"/>
    </row>
    <row r="12" ht="12.75" customHeight="1">
      <c r="A12" s="13"/>
    </row>
    <row r="13" spans="1:20" ht="12.75" customHeight="1">
      <c r="A13" s="13"/>
      <c r="B13" s="229" t="s">
        <v>262</v>
      </c>
      <c r="C13" s="229"/>
      <c r="D13" s="229"/>
      <c r="E13" s="229"/>
      <c r="F13" s="229"/>
      <c r="G13" s="229"/>
      <c r="H13" s="229"/>
      <c r="I13" s="229"/>
      <c r="J13" s="229"/>
      <c r="K13" s="229"/>
      <c r="L13" s="229"/>
      <c r="M13" s="229"/>
      <c r="N13" s="229"/>
      <c r="O13" s="229"/>
      <c r="P13" s="229"/>
      <c r="Q13" s="229"/>
      <c r="R13" s="229"/>
      <c r="S13" s="229"/>
      <c r="T13" s="19"/>
    </row>
    <row r="14" ht="12.75" customHeight="1">
      <c r="A14" s="13"/>
    </row>
    <row r="15" spans="1:20" ht="12.75" customHeight="1">
      <c r="A15" s="11"/>
      <c r="B15" s="229" t="s">
        <v>263</v>
      </c>
      <c r="C15" s="229"/>
      <c r="D15" s="229"/>
      <c r="E15" s="229"/>
      <c r="F15" s="229"/>
      <c r="G15" s="229"/>
      <c r="H15" s="229"/>
      <c r="I15" s="229"/>
      <c r="J15" s="229"/>
      <c r="K15" s="229"/>
      <c r="L15" s="229"/>
      <c r="M15" s="229"/>
      <c r="N15" s="229"/>
      <c r="O15" s="229"/>
      <c r="P15" s="229"/>
      <c r="Q15" s="229"/>
      <c r="R15" s="229"/>
      <c r="S15" s="229"/>
      <c r="T15" s="19"/>
    </row>
    <row r="16" spans="1:20" ht="12.75" customHeight="1">
      <c r="A16" s="11"/>
      <c r="B16" s="229"/>
      <c r="C16" s="229"/>
      <c r="D16" s="229"/>
      <c r="E16" s="229"/>
      <c r="F16" s="229"/>
      <c r="G16" s="229"/>
      <c r="H16" s="229"/>
      <c r="I16" s="229"/>
      <c r="J16" s="229"/>
      <c r="K16" s="229"/>
      <c r="L16" s="229"/>
      <c r="M16" s="229"/>
      <c r="N16" s="229"/>
      <c r="O16" s="229"/>
      <c r="P16" s="229"/>
      <c r="Q16" s="229"/>
      <c r="R16" s="229"/>
      <c r="S16" s="229"/>
      <c r="T16" s="19"/>
    </row>
    <row r="17" spans="1:20" ht="12.75" customHeight="1">
      <c r="A17" s="13"/>
      <c r="B17" s="229"/>
      <c r="C17" s="229"/>
      <c r="D17" s="229"/>
      <c r="E17" s="229"/>
      <c r="F17" s="229"/>
      <c r="G17" s="229"/>
      <c r="H17" s="229"/>
      <c r="I17" s="229"/>
      <c r="J17" s="229"/>
      <c r="K17" s="229"/>
      <c r="L17" s="229"/>
      <c r="M17" s="229"/>
      <c r="N17" s="229"/>
      <c r="O17" s="229"/>
      <c r="P17" s="229"/>
      <c r="Q17" s="229"/>
      <c r="R17" s="229"/>
      <c r="S17" s="229"/>
      <c r="T17" s="19"/>
    </row>
    <row r="18" ht="12.75" customHeight="1">
      <c r="A18" s="13"/>
    </row>
    <row r="19" spans="1:4" ht="12.75" customHeight="1">
      <c r="A19" s="13"/>
      <c r="B19" s="12" t="s">
        <v>264</v>
      </c>
      <c r="D19" s="12" t="s">
        <v>265</v>
      </c>
    </row>
    <row r="20" spans="1:4" ht="12.75" customHeight="1">
      <c r="A20" s="13"/>
      <c r="B20" s="12" t="s">
        <v>266</v>
      </c>
      <c r="D20" s="12" t="s">
        <v>267</v>
      </c>
    </row>
    <row r="21" spans="1:4" ht="12.75" customHeight="1">
      <c r="A21" s="13"/>
      <c r="B21" s="12" t="s">
        <v>268</v>
      </c>
      <c r="D21" s="12" t="s">
        <v>20</v>
      </c>
    </row>
    <row r="22" spans="1:4" ht="12.75" customHeight="1">
      <c r="A22" s="13"/>
      <c r="B22" s="12" t="s">
        <v>269</v>
      </c>
      <c r="D22" s="12" t="s">
        <v>270</v>
      </c>
    </row>
    <row r="23" spans="1:4" ht="12.75" customHeight="1">
      <c r="A23" s="13"/>
      <c r="B23" s="12" t="s">
        <v>271</v>
      </c>
      <c r="D23" s="12" t="s">
        <v>272</v>
      </c>
    </row>
    <row r="24" spans="1:4" ht="12.75" customHeight="1">
      <c r="A24" s="13"/>
      <c r="B24" s="12" t="s">
        <v>273</v>
      </c>
      <c r="D24" s="12" t="s">
        <v>274</v>
      </c>
    </row>
    <row r="25" ht="12.75" customHeight="1">
      <c r="A25" s="13"/>
    </row>
    <row r="26" spans="1:20" ht="12.75" customHeight="1">
      <c r="A26" s="13"/>
      <c r="B26" s="232" t="s">
        <v>279</v>
      </c>
      <c r="C26" s="232"/>
      <c r="D26" s="232"/>
      <c r="E26" s="232"/>
      <c r="F26" s="232"/>
      <c r="G26" s="232"/>
      <c r="H26" s="232"/>
      <c r="I26" s="232"/>
      <c r="J26" s="232"/>
      <c r="K26" s="232"/>
      <c r="L26" s="232"/>
      <c r="M26" s="232"/>
      <c r="N26" s="232"/>
      <c r="O26" s="232"/>
      <c r="P26" s="232"/>
      <c r="Q26" s="232"/>
      <c r="R26" s="232"/>
      <c r="S26" s="232"/>
      <c r="T26" s="144"/>
    </row>
    <row r="27" spans="1:20" ht="12.75" customHeight="1">
      <c r="A27" s="13"/>
      <c r="B27" s="232"/>
      <c r="C27" s="232"/>
      <c r="D27" s="232"/>
      <c r="E27" s="232"/>
      <c r="F27" s="232"/>
      <c r="G27" s="232"/>
      <c r="H27" s="232"/>
      <c r="I27" s="232"/>
      <c r="J27" s="232"/>
      <c r="K27" s="232"/>
      <c r="L27" s="232"/>
      <c r="M27" s="232"/>
      <c r="N27" s="232"/>
      <c r="O27" s="232"/>
      <c r="P27" s="232"/>
      <c r="Q27" s="232"/>
      <c r="R27" s="232"/>
      <c r="S27" s="232"/>
      <c r="T27" s="144"/>
    </row>
    <row r="28" ht="12.75" customHeight="1">
      <c r="A28" s="13"/>
    </row>
    <row r="29" spans="1:2" ht="12.75" customHeight="1">
      <c r="A29" s="13"/>
      <c r="B29" s="4" t="s">
        <v>203</v>
      </c>
    </row>
    <row r="30" ht="12.75" customHeight="1">
      <c r="A30" s="13"/>
    </row>
    <row r="31" spans="1:20" ht="12.75" customHeight="1">
      <c r="A31" s="13"/>
      <c r="B31" s="229" t="s">
        <v>3</v>
      </c>
      <c r="C31" s="229"/>
      <c r="D31" s="229"/>
      <c r="E31" s="229"/>
      <c r="F31" s="229"/>
      <c r="G31" s="229"/>
      <c r="H31" s="229"/>
      <c r="I31" s="229"/>
      <c r="J31" s="229"/>
      <c r="K31" s="229"/>
      <c r="L31" s="229"/>
      <c r="M31" s="229"/>
      <c r="N31" s="229"/>
      <c r="O31" s="229"/>
      <c r="P31" s="229"/>
      <c r="Q31" s="229"/>
      <c r="R31" s="229"/>
      <c r="S31" s="229"/>
      <c r="T31" s="19"/>
    </row>
    <row r="32" spans="1:20" ht="12.75" customHeight="1">
      <c r="A32" s="13"/>
      <c r="B32" s="229"/>
      <c r="C32" s="229"/>
      <c r="D32" s="229"/>
      <c r="E32" s="229"/>
      <c r="F32" s="229"/>
      <c r="G32" s="229"/>
      <c r="H32" s="229"/>
      <c r="I32" s="229"/>
      <c r="J32" s="229"/>
      <c r="K32" s="229"/>
      <c r="L32" s="229"/>
      <c r="M32" s="229"/>
      <c r="N32" s="229"/>
      <c r="O32" s="229"/>
      <c r="P32" s="229"/>
      <c r="Q32" s="229"/>
      <c r="R32" s="229"/>
      <c r="S32" s="229"/>
      <c r="T32" s="19"/>
    </row>
    <row r="33" spans="1:20" ht="12.75" customHeight="1">
      <c r="A33" s="13"/>
      <c r="B33" s="19"/>
      <c r="C33" s="19"/>
      <c r="D33" s="19"/>
      <c r="E33" s="19"/>
      <c r="F33" s="19"/>
      <c r="G33" s="19"/>
      <c r="H33" s="19"/>
      <c r="I33" s="19"/>
      <c r="J33" s="19"/>
      <c r="K33" s="19"/>
      <c r="L33" s="19"/>
      <c r="M33" s="19"/>
      <c r="N33" s="19"/>
      <c r="O33" s="19"/>
      <c r="P33" s="19"/>
      <c r="Q33" s="19"/>
      <c r="R33" s="19"/>
      <c r="S33" s="19"/>
      <c r="T33" s="19"/>
    </row>
    <row r="34" spans="1:20" ht="12.75" customHeight="1">
      <c r="A34" s="13"/>
      <c r="B34" s="229" t="s">
        <v>4</v>
      </c>
      <c r="C34" s="229"/>
      <c r="D34" s="229"/>
      <c r="E34" s="229"/>
      <c r="F34" s="229"/>
      <c r="G34" s="229"/>
      <c r="H34" s="229"/>
      <c r="I34" s="229"/>
      <c r="J34" s="229"/>
      <c r="K34" s="229"/>
      <c r="L34" s="229"/>
      <c r="M34" s="229"/>
      <c r="N34" s="229"/>
      <c r="O34" s="229"/>
      <c r="P34" s="229"/>
      <c r="Q34" s="229"/>
      <c r="R34" s="229"/>
      <c r="S34" s="229"/>
      <c r="T34" s="19"/>
    </row>
    <row r="35" spans="1:20" ht="12.75" customHeight="1">
      <c r="A35" s="13"/>
      <c r="B35" s="229"/>
      <c r="C35" s="229"/>
      <c r="D35" s="229"/>
      <c r="E35" s="229"/>
      <c r="F35" s="229"/>
      <c r="G35" s="229"/>
      <c r="H35" s="229"/>
      <c r="I35" s="229"/>
      <c r="J35" s="229"/>
      <c r="K35" s="229"/>
      <c r="L35" s="229"/>
      <c r="M35" s="229"/>
      <c r="N35" s="229"/>
      <c r="O35" s="229"/>
      <c r="P35" s="229"/>
      <c r="Q35" s="229"/>
      <c r="R35" s="229"/>
      <c r="S35" s="229"/>
      <c r="T35" s="19"/>
    </row>
    <row r="36" spans="1:20" ht="12.75" customHeight="1">
      <c r="A36" s="13"/>
      <c r="B36" s="229"/>
      <c r="C36" s="229"/>
      <c r="D36" s="229"/>
      <c r="E36" s="229"/>
      <c r="F36" s="229"/>
      <c r="G36" s="229"/>
      <c r="H36" s="229"/>
      <c r="I36" s="229"/>
      <c r="J36" s="229"/>
      <c r="K36" s="229"/>
      <c r="L36" s="229"/>
      <c r="M36" s="229"/>
      <c r="N36" s="229"/>
      <c r="O36" s="229"/>
      <c r="P36" s="229"/>
      <c r="Q36" s="229"/>
      <c r="R36" s="229"/>
      <c r="S36" s="229"/>
      <c r="T36" s="19"/>
    </row>
    <row r="37" spans="1:20" ht="12.75" customHeight="1">
      <c r="A37" s="13"/>
      <c r="B37" s="229"/>
      <c r="C37" s="229"/>
      <c r="D37" s="229"/>
      <c r="E37" s="229"/>
      <c r="F37" s="229"/>
      <c r="G37" s="229"/>
      <c r="H37" s="229"/>
      <c r="I37" s="229"/>
      <c r="J37" s="229"/>
      <c r="K37" s="229"/>
      <c r="L37" s="229"/>
      <c r="M37" s="229"/>
      <c r="N37" s="229"/>
      <c r="O37" s="229"/>
      <c r="P37" s="229"/>
      <c r="Q37" s="229"/>
      <c r="R37" s="229"/>
      <c r="S37" s="229"/>
      <c r="T37" s="19"/>
    </row>
    <row r="38" spans="1:20" ht="12.75" customHeight="1">
      <c r="A38" s="13"/>
      <c r="B38" s="229"/>
      <c r="C38" s="229"/>
      <c r="D38" s="229"/>
      <c r="E38" s="229"/>
      <c r="F38" s="229"/>
      <c r="G38" s="229"/>
      <c r="H38" s="229"/>
      <c r="I38" s="229"/>
      <c r="J38" s="229"/>
      <c r="K38" s="229"/>
      <c r="L38" s="229"/>
      <c r="M38" s="229"/>
      <c r="N38" s="229"/>
      <c r="O38" s="229"/>
      <c r="P38" s="229"/>
      <c r="Q38" s="229"/>
      <c r="R38" s="229"/>
      <c r="S38" s="229"/>
      <c r="T38" s="19"/>
    </row>
    <row r="39" spans="1:20" ht="12.75" customHeight="1">
      <c r="A39" s="13"/>
      <c r="B39" s="19"/>
      <c r="C39" s="19"/>
      <c r="D39" s="19"/>
      <c r="E39" s="19"/>
      <c r="F39" s="19"/>
      <c r="G39" s="19"/>
      <c r="H39" s="19"/>
      <c r="I39" s="19"/>
      <c r="J39" s="19"/>
      <c r="K39" s="19"/>
      <c r="L39" s="19"/>
      <c r="M39" s="19"/>
      <c r="N39" s="19"/>
      <c r="O39" s="19"/>
      <c r="P39" s="19"/>
      <c r="Q39" s="19"/>
      <c r="R39" s="19"/>
      <c r="S39" s="19"/>
      <c r="T39" s="19"/>
    </row>
    <row r="40" spans="1:20" ht="12.75" customHeight="1">
      <c r="A40" s="13"/>
      <c r="B40" s="19"/>
      <c r="C40" s="19"/>
      <c r="D40" s="19"/>
      <c r="E40" s="19"/>
      <c r="F40" s="19"/>
      <c r="G40" s="19"/>
      <c r="H40" s="19"/>
      <c r="I40" s="19"/>
      <c r="J40" s="19"/>
      <c r="K40" s="19"/>
      <c r="L40" s="19"/>
      <c r="M40" s="19"/>
      <c r="N40" s="19"/>
      <c r="O40" s="19"/>
      <c r="P40" s="19"/>
      <c r="Q40" s="19"/>
      <c r="R40" s="19"/>
      <c r="S40" s="150" t="s">
        <v>204</v>
      </c>
      <c r="T40" s="19"/>
    </row>
    <row r="41" spans="1:20" ht="12.75" customHeight="1">
      <c r="A41" s="13"/>
      <c r="B41" s="19"/>
      <c r="C41" s="19"/>
      <c r="D41" s="19"/>
      <c r="E41" s="19"/>
      <c r="F41" s="19"/>
      <c r="G41" s="19"/>
      <c r="H41" s="19"/>
      <c r="I41" s="19"/>
      <c r="J41" s="19"/>
      <c r="K41" s="19"/>
      <c r="L41" s="19"/>
      <c r="M41" s="19"/>
      <c r="N41" s="19"/>
      <c r="O41" s="19"/>
      <c r="P41" s="19"/>
      <c r="Q41" s="19"/>
      <c r="R41" s="19"/>
      <c r="S41" s="150" t="s">
        <v>205</v>
      </c>
      <c r="T41" s="19"/>
    </row>
    <row r="42" spans="1:20" ht="12.75" customHeight="1">
      <c r="A42" s="13"/>
      <c r="B42" s="19"/>
      <c r="C42" s="19"/>
      <c r="D42" s="19"/>
      <c r="E42" s="19"/>
      <c r="F42" s="19"/>
      <c r="G42" s="19"/>
      <c r="H42" s="19"/>
      <c r="I42" s="19"/>
      <c r="J42" s="19"/>
      <c r="K42" s="19"/>
      <c r="L42" s="19"/>
      <c r="M42" s="19"/>
      <c r="N42" s="19"/>
      <c r="O42" s="19"/>
      <c r="P42" s="19"/>
      <c r="Q42" s="19"/>
      <c r="R42" s="19"/>
      <c r="S42" s="150" t="s">
        <v>139</v>
      </c>
      <c r="T42" s="19"/>
    </row>
    <row r="43" spans="1:20" ht="12.75" customHeight="1">
      <c r="A43" s="13"/>
      <c r="B43" s="19"/>
      <c r="C43" s="19"/>
      <c r="D43" s="19"/>
      <c r="E43" s="19"/>
      <c r="F43" s="19"/>
      <c r="G43" s="19"/>
      <c r="H43" s="19"/>
      <c r="I43" s="19"/>
      <c r="J43" s="19"/>
      <c r="K43" s="19"/>
      <c r="L43" s="19"/>
      <c r="M43" s="19"/>
      <c r="N43" s="19"/>
      <c r="O43" s="19"/>
      <c r="P43" s="19"/>
      <c r="Q43" s="19"/>
      <c r="R43" s="19"/>
      <c r="S43" s="150"/>
      <c r="T43" s="19"/>
    </row>
    <row r="44" spans="1:20" ht="12.75" customHeight="1">
      <c r="A44" s="13"/>
      <c r="B44" s="19"/>
      <c r="C44" s="128" t="s">
        <v>206</v>
      </c>
      <c r="D44" s="19"/>
      <c r="E44" s="19"/>
      <c r="F44" s="19"/>
      <c r="G44" s="19"/>
      <c r="H44" s="19"/>
      <c r="I44" s="19"/>
      <c r="J44" s="19"/>
      <c r="K44" s="19"/>
      <c r="L44" s="19"/>
      <c r="M44" s="19"/>
      <c r="N44" s="19"/>
      <c r="O44" s="19"/>
      <c r="P44" s="19"/>
      <c r="Q44" s="19"/>
      <c r="R44" s="19"/>
      <c r="S44" s="151">
        <v>447</v>
      </c>
      <c r="T44" s="19"/>
    </row>
    <row r="45" spans="1:20" ht="12.75" customHeight="1">
      <c r="A45" s="13"/>
      <c r="B45" s="19"/>
      <c r="C45" s="128" t="s">
        <v>207</v>
      </c>
      <c r="D45" s="19"/>
      <c r="E45" s="19"/>
      <c r="F45" s="19"/>
      <c r="G45" s="19"/>
      <c r="H45" s="19"/>
      <c r="I45" s="19"/>
      <c r="J45" s="19"/>
      <c r="K45" s="19"/>
      <c r="L45" s="19"/>
      <c r="M45" s="19"/>
      <c r="N45" s="19"/>
      <c r="O45" s="19"/>
      <c r="P45" s="19"/>
      <c r="Q45" s="19"/>
      <c r="R45" s="19"/>
      <c r="S45" s="151">
        <v>447</v>
      </c>
      <c r="T45" s="19"/>
    </row>
    <row r="46" spans="1:20" ht="12.75" customHeight="1">
      <c r="A46" s="13"/>
      <c r="B46" s="19"/>
      <c r="C46" s="128"/>
      <c r="D46" s="19"/>
      <c r="E46" s="19"/>
      <c r="F46" s="19"/>
      <c r="G46" s="19"/>
      <c r="H46" s="19"/>
      <c r="I46" s="19"/>
      <c r="J46" s="19"/>
      <c r="K46" s="19"/>
      <c r="L46" s="19"/>
      <c r="M46" s="19"/>
      <c r="N46" s="19"/>
      <c r="O46" s="19"/>
      <c r="P46" s="19"/>
      <c r="Q46" s="19"/>
      <c r="R46" s="19"/>
      <c r="S46" s="151"/>
      <c r="T46" s="19"/>
    </row>
    <row r="47" spans="1:2" ht="12.75" customHeight="1">
      <c r="A47" s="11" t="s">
        <v>35</v>
      </c>
      <c r="B47" s="4" t="s">
        <v>87</v>
      </c>
    </row>
    <row r="48" spans="1:2" ht="12.75" customHeight="1">
      <c r="A48" s="13"/>
      <c r="B48" s="12" t="s">
        <v>275</v>
      </c>
    </row>
    <row r="49" ht="12.75" customHeight="1">
      <c r="A49" s="13"/>
    </row>
    <row r="50" spans="1:2" ht="12.75" customHeight="1">
      <c r="A50" s="11" t="s">
        <v>36</v>
      </c>
      <c r="B50" s="4" t="s">
        <v>37</v>
      </c>
    </row>
    <row r="51" spans="1:2" ht="12.75" customHeight="1">
      <c r="A51" s="13"/>
      <c r="B51" s="12" t="s">
        <v>176</v>
      </c>
    </row>
    <row r="52" ht="12.75" customHeight="1">
      <c r="A52" s="13"/>
    </row>
    <row r="53" spans="1:2" ht="12.75" customHeight="1">
      <c r="A53" s="11" t="s">
        <v>38</v>
      </c>
      <c r="B53" s="4" t="s">
        <v>39</v>
      </c>
    </row>
    <row r="54" spans="1:20" ht="12.75" customHeight="1">
      <c r="A54" s="13"/>
      <c r="B54" s="229" t="s">
        <v>112</v>
      </c>
      <c r="C54" s="229"/>
      <c r="D54" s="229"/>
      <c r="E54" s="229"/>
      <c r="F54" s="229"/>
      <c r="G54" s="229"/>
      <c r="H54" s="229"/>
      <c r="I54" s="229"/>
      <c r="J54" s="229"/>
      <c r="K54" s="229"/>
      <c r="L54" s="229"/>
      <c r="M54" s="229"/>
      <c r="N54" s="229"/>
      <c r="O54" s="229"/>
      <c r="P54" s="229"/>
      <c r="Q54" s="229"/>
      <c r="R54" s="229"/>
      <c r="S54" s="229"/>
      <c r="T54" s="19"/>
    </row>
    <row r="55" ht="12.75" customHeight="1">
      <c r="A55" s="13"/>
    </row>
    <row r="56" spans="1:2" ht="12.75" customHeight="1">
      <c r="A56" s="11" t="s">
        <v>40</v>
      </c>
      <c r="B56" s="4" t="s">
        <v>41</v>
      </c>
    </row>
    <row r="57" spans="1:20" ht="12.75" customHeight="1">
      <c r="A57" s="13"/>
      <c r="B57" s="229" t="s">
        <v>113</v>
      </c>
      <c r="C57" s="229"/>
      <c r="D57" s="229"/>
      <c r="E57" s="229"/>
      <c r="F57" s="229"/>
      <c r="G57" s="229"/>
      <c r="H57" s="229"/>
      <c r="I57" s="229"/>
      <c r="J57" s="229"/>
      <c r="K57" s="229"/>
      <c r="L57" s="229"/>
      <c r="M57" s="229"/>
      <c r="N57" s="229"/>
      <c r="O57" s="229"/>
      <c r="P57" s="229"/>
      <c r="Q57" s="229"/>
      <c r="R57" s="229"/>
      <c r="S57" s="229"/>
      <c r="T57" s="19"/>
    </row>
    <row r="58" ht="12.75" customHeight="1">
      <c r="A58" s="13"/>
    </row>
    <row r="59" spans="1:2" ht="12.75" customHeight="1">
      <c r="A59" s="11" t="s">
        <v>42</v>
      </c>
      <c r="B59" s="4" t="s">
        <v>43</v>
      </c>
    </row>
    <row r="60" spans="1:20" ht="12.75" customHeight="1">
      <c r="A60" s="13"/>
      <c r="B60" s="229" t="s">
        <v>131</v>
      </c>
      <c r="C60" s="229"/>
      <c r="D60" s="229"/>
      <c r="E60" s="229"/>
      <c r="F60" s="229"/>
      <c r="G60" s="229"/>
      <c r="H60" s="229"/>
      <c r="I60" s="229"/>
      <c r="J60" s="229"/>
      <c r="K60" s="229"/>
      <c r="L60" s="229"/>
      <c r="M60" s="229"/>
      <c r="N60" s="229"/>
      <c r="O60" s="229"/>
      <c r="P60" s="229"/>
      <c r="Q60" s="229"/>
      <c r="R60" s="229"/>
      <c r="S60" s="229"/>
      <c r="T60" s="19"/>
    </row>
    <row r="61" spans="1:20" ht="12.75" customHeight="1">
      <c r="A61" s="13"/>
      <c r="B61" s="19"/>
      <c r="C61" s="19"/>
      <c r="D61" s="19"/>
      <c r="E61" s="19"/>
      <c r="F61" s="19"/>
      <c r="G61" s="19"/>
      <c r="H61" s="19"/>
      <c r="I61" s="19"/>
      <c r="J61" s="19"/>
      <c r="K61" s="19"/>
      <c r="L61" s="19"/>
      <c r="M61" s="19"/>
      <c r="N61" s="19"/>
      <c r="O61" s="19"/>
      <c r="P61" s="19"/>
      <c r="Q61" s="19"/>
      <c r="R61" s="19"/>
      <c r="S61" s="19"/>
      <c r="T61" s="19"/>
    </row>
    <row r="62" spans="1:2" ht="12.75" customHeight="1">
      <c r="A62" s="11" t="s">
        <v>44</v>
      </c>
      <c r="B62" s="4" t="s">
        <v>45</v>
      </c>
    </row>
    <row r="63" spans="1:20" ht="12.75" customHeight="1">
      <c r="A63" s="11"/>
      <c r="B63" s="229" t="s">
        <v>276</v>
      </c>
      <c r="C63" s="229"/>
      <c r="D63" s="229"/>
      <c r="E63" s="229"/>
      <c r="F63" s="229"/>
      <c r="G63" s="229"/>
      <c r="H63" s="229"/>
      <c r="I63" s="229"/>
      <c r="J63" s="229"/>
      <c r="K63" s="229"/>
      <c r="L63" s="229"/>
      <c r="M63" s="229"/>
      <c r="N63" s="229"/>
      <c r="O63" s="229"/>
      <c r="P63" s="229"/>
      <c r="Q63" s="229"/>
      <c r="R63" s="229"/>
      <c r="S63" s="229"/>
      <c r="T63" s="19"/>
    </row>
    <row r="64" spans="1:20" ht="12.75" customHeight="1">
      <c r="A64" s="11"/>
      <c r="B64" s="15"/>
      <c r="C64" s="15"/>
      <c r="D64" s="15"/>
      <c r="E64" s="15"/>
      <c r="F64" s="15"/>
      <c r="G64" s="15"/>
      <c r="H64" s="15"/>
      <c r="I64" s="15"/>
      <c r="J64" s="15"/>
      <c r="K64" s="15"/>
      <c r="L64" s="15"/>
      <c r="M64" s="15"/>
      <c r="N64" s="15"/>
      <c r="O64" s="15"/>
      <c r="P64" s="15"/>
      <c r="Q64" s="15"/>
      <c r="R64" s="15"/>
      <c r="S64" s="15"/>
      <c r="T64" s="15"/>
    </row>
    <row r="65" spans="1:2" ht="12.75" customHeight="1">
      <c r="A65" s="11" t="s">
        <v>46</v>
      </c>
      <c r="B65" s="4" t="s">
        <v>47</v>
      </c>
    </row>
    <row r="66" spans="1:20" ht="12.75" customHeight="1">
      <c r="A66" s="11"/>
      <c r="B66" s="4"/>
      <c r="J66" s="1"/>
      <c r="K66" s="1"/>
      <c r="L66" s="210" t="s">
        <v>7</v>
      </c>
      <c r="M66" s="210"/>
      <c r="N66" s="210"/>
      <c r="O66" s="1"/>
      <c r="P66" s="210" t="s">
        <v>8</v>
      </c>
      <c r="Q66" s="210"/>
      <c r="R66" s="210"/>
      <c r="S66" s="210"/>
      <c r="T66" s="1"/>
    </row>
    <row r="67" spans="1:20" ht="12.75" customHeight="1">
      <c r="A67" s="11"/>
      <c r="B67" s="42"/>
      <c r="C67" s="23"/>
      <c r="D67" s="23"/>
      <c r="E67" s="23"/>
      <c r="F67" s="23"/>
      <c r="G67" s="23"/>
      <c r="H67" s="23"/>
      <c r="I67" s="23"/>
      <c r="L67" s="88" t="s">
        <v>9</v>
      </c>
      <c r="M67" s="1"/>
      <c r="N67" s="88" t="s">
        <v>150</v>
      </c>
      <c r="O67" s="1"/>
      <c r="P67" s="196" t="s">
        <v>10</v>
      </c>
      <c r="Q67" s="196"/>
      <c r="R67" s="1"/>
      <c r="S67" s="88" t="s">
        <v>151</v>
      </c>
      <c r="T67" s="88"/>
    </row>
    <row r="68" spans="1:20" ht="12.75" customHeight="1">
      <c r="A68" s="11"/>
      <c r="B68" s="42"/>
      <c r="C68" s="23"/>
      <c r="D68" s="23"/>
      <c r="E68" s="23"/>
      <c r="F68" s="23"/>
      <c r="G68" s="23"/>
      <c r="H68" s="23"/>
      <c r="I68" s="23"/>
      <c r="J68" s="12" t="s">
        <v>19</v>
      </c>
      <c r="L68" s="68" t="s">
        <v>250</v>
      </c>
      <c r="M68" s="68"/>
      <c r="N68" s="68" t="s">
        <v>251</v>
      </c>
      <c r="O68" s="68"/>
      <c r="P68" s="68"/>
      <c r="Q68" s="68" t="str">
        <f>+L68</f>
        <v>31.03.2008</v>
      </c>
      <c r="R68" s="68"/>
      <c r="S68" s="68" t="str">
        <f>+N68</f>
        <v>31.03.2007</v>
      </c>
      <c r="T68" s="68"/>
    </row>
    <row r="69" spans="1:20" ht="12.75" customHeight="1">
      <c r="A69" s="11"/>
      <c r="B69" s="233"/>
      <c r="C69" s="231"/>
      <c r="D69" s="231"/>
      <c r="E69" s="231"/>
      <c r="F69" s="23"/>
      <c r="G69" s="23"/>
      <c r="H69" s="23"/>
      <c r="I69" s="23"/>
      <c r="L69" s="82" t="s">
        <v>139</v>
      </c>
      <c r="M69" s="23"/>
      <c r="N69" s="82" t="s">
        <v>139</v>
      </c>
      <c r="O69" s="23"/>
      <c r="P69" s="23"/>
      <c r="Q69" s="82" t="s">
        <v>139</v>
      </c>
      <c r="R69" s="82"/>
      <c r="S69" s="82" t="s">
        <v>139</v>
      </c>
      <c r="T69" s="82"/>
    </row>
    <row r="70" spans="1:20" ht="12.75" customHeight="1">
      <c r="A70" s="11"/>
      <c r="B70" s="180"/>
      <c r="C70" s="179"/>
      <c r="D70" s="179"/>
      <c r="E70" s="179"/>
      <c r="F70" s="23"/>
      <c r="G70" s="23"/>
      <c r="H70" s="23"/>
      <c r="I70" s="23"/>
      <c r="L70" s="82"/>
      <c r="M70" s="23"/>
      <c r="N70" s="82"/>
      <c r="O70" s="23"/>
      <c r="P70" s="23"/>
      <c r="Q70" s="82"/>
      <c r="R70" s="82"/>
      <c r="S70" s="82"/>
      <c r="T70" s="82"/>
    </row>
    <row r="71" spans="1:20" ht="12.75" customHeight="1">
      <c r="A71" s="11"/>
      <c r="B71" s="233" t="s">
        <v>124</v>
      </c>
      <c r="C71" s="231"/>
      <c r="D71" s="231"/>
      <c r="E71" s="231"/>
      <c r="F71" s="23"/>
      <c r="G71" s="23"/>
      <c r="H71" s="23"/>
      <c r="I71" s="23"/>
      <c r="L71" s="82"/>
      <c r="M71" s="23"/>
      <c r="N71" s="82"/>
      <c r="O71" s="23"/>
      <c r="P71" s="23"/>
      <c r="Q71" s="82"/>
      <c r="R71" s="82"/>
      <c r="S71" s="82"/>
      <c r="T71" s="82"/>
    </row>
    <row r="72" spans="1:20" ht="12.75" customHeight="1">
      <c r="A72" s="11"/>
      <c r="B72" s="230" t="s">
        <v>125</v>
      </c>
      <c r="C72" s="231"/>
      <c r="D72" s="231"/>
      <c r="E72" s="231"/>
      <c r="F72" s="23"/>
      <c r="G72" s="23"/>
      <c r="H72" s="23"/>
      <c r="I72" s="23"/>
      <c r="L72" s="44">
        <v>3028</v>
      </c>
      <c r="M72" s="23"/>
      <c r="N72" s="44">
        <v>2476</v>
      </c>
      <c r="O72" s="23"/>
      <c r="P72" s="23"/>
      <c r="Q72" s="44">
        <v>3028</v>
      </c>
      <c r="R72" s="44"/>
      <c r="S72" s="44">
        <v>2476</v>
      </c>
      <c r="T72" s="20"/>
    </row>
    <row r="73" spans="1:20" ht="12.75" customHeight="1">
      <c r="A73" s="11"/>
      <c r="B73" s="230" t="s">
        <v>127</v>
      </c>
      <c r="C73" s="231"/>
      <c r="D73" s="231"/>
      <c r="E73" s="231"/>
      <c r="F73" s="23"/>
      <c r="G73" s="23"/>
      <c r="H73" s="23"/>
      <c r="I73" s="23"/>
      <c r="L73" s="44">
        <v>288</v>
      </c>
      <c r="M73" s="23"/>
      <c r="N73" s="44">
        <v>78</v>
      </c>
      <c r="O73" s="23"/>
      <c r="P73" s="23"/>
      <c r="Q73" s="44">
        <v>288</v>
      </c>
      <c r="R73" s="44"/>
      <c r="S73" s="44">
        <v>78</v>
      </c>
      <c r="T73" s="20"/>
    </row>
    <row r="74" spans="1:20" ht="12.75" customHeight="1">
      <c r="A74" s="11"/>
      <c r="B74" s="94" t="s">
        <v>126</v>
      </c>
      <c r="C74" s="175"/>
      <c r="D74" s="175"/>
      <c r="E74" s="175"/>
      <c r="F74" s="23"/>
      <c r="G74" s="23"/>
      <c r="H74" s="23"/>
      <c r="I74" s="23"/>
      <c r="L74" s="60">
        <v>-48</v>
      </c>
      <c r="M74" s="23"/>
      <c r="N74" s="60">
        <v>-68</v>
      </c>
      <c r="O74" s="23"/>
      <c r="P74" s="23"/>
      <c r="Q74" s="60">
        <v>-48</v>
      </c>
      <c r="R74" s="56"/>
      <c r="S74" s="60">
        <v>-68</v>
      </c>
      <c r="T74" s="20"/>
    </row>
    <row r="75" spans="1:22" ht="12.75" customHeight="1" thickBot="1">
      <c r="A75" s="11"/>
      <c r="B75" s="230" t="s">
        <v>26</v>
      </c>
      <c r="C75" s="230"/>
      <c r="D75" s="230"/>
      <c r="E75" s="230"/>
      <c r="F75" s="23"/>
      <c r="G75" s="23"/>
      <c r="H75" s="23"/>
      <c r="I75" s="23"/>
      <c r="L75" s="48">
        <f>SUM(L72:L74)</f>
        <v>3268</v>
      </c>
      <c r="M75" s="23"/>
      <c r="N75" s="48">
        <f>SUM(N72:N74)</f>
        <v>2486</v>
      </c>
      <c r="O75" s="23"/>
      <c r="P75" s="107"/>
      <c r="Q75" s="48">
        <f>SUM(Q72:Q74)</f>
        <v>3268</v>
      </c>
      <c r="R75" s="44"/>
      <c r="S75" s="48">
        <f>SUM(S72:S74)</f>
        <v>2486</v>
      </c>
      <c r="T75" s="55"/>
      <c r="V75" s="37"/>
    </row>
    <row r="76" spans="1:22" ht="12.75" customHeight="1">
      <c r="A76" s="11"/>
      <c r="B76" s="59"/>
      <c r="C76" s="59"/>
      <c r="D76" s="59"/>
      <c r="E76" s="59"/>
      <c r="F76" s="23"/>
      <c r="G76" s="23"/>
      <c r="H76" s="23"/>
      <c r="I76" s="23"/>
      <c r="J76" s="23"/>
      <c r="K76" s="23"/>
      <c r="L76" s="46"/>
      <c r="M76" s="46"/>
      <c r="N76" s="46"/>
      <c r="O76" s="23"/>
      <c r="P76" s="23"/>
      <c r="Q76" s="23"/>
      <c r="R76" s="23"/>
      <c r="V76" s="37"/>
    </row>
    <row r="77" spans="1:20" ht="12.75" customHeight="1">
      <c r="A77" s="11"/>
      <c r="B77" s="254" t="s">
        <v>132</v>
      </c>
      <c r="C77" s="255"/>
      <c r="D77" s="255"/>
      <c r="E77" s="255"/>
      <c r="F77" s="255"/>
      <c r="G77" s="255"/>
      <c r="H77" s="255"/>
      <c r="I77" s="255"/>
      <c r="J77" s="255"/>
      <c r="K77" s="255"/>
      <c r="L77" s="255"/>
      <c r="M77" s="255"/>
      <c r="N77" s="255"/>
      <c r="O77" s="255"/>
      <c r="P77" s="255"/>
      <c r="Q77" s="255"/>
      <c r="R77" s="255"/>
      <c r="S77" s="255"/>
      <c r="T77" s="176"/>
    </row>
    <row r="78" ht="12.75" customHeight="1">
      <c r="A78" s="13"/>
    </row>
    <row r="79" spans="1:2" ht="12.75" customHeight="1">
      <c r="A79" s="11" t="s">
        <v>48</v>
      </c>
      <c r="B79" s="4" t="s">
        <v>208</v>
      </c>
    </row>
    <row r="80" spans="1:20" ht="12.75" customHeight="1">
      <c r="A80" s="13"/>
      <c r="B80" s="244" t="s">
        <v>209</v>
      </c>
      <c r="C80" s="244"/>
      <c r="D80" s="244"/>
      <c r="E80" s="244"/>
      <c r="F80" s="244"/>
      <c r="G80" s="244"/>
      <c r="H80" s="244"/>
      <c r="I80" s="244"/>
      <c r="J80" s="244"/>
      <c r="K80" s="244"/>
      <c r="L80" s="244"/>
      <c r="M80" s="244"/>
      <c r="N80" s="244"/>
      <c r="O80" s="244"/>
      <c r="P80" s="244"/>
      <c r="Q80" s="244"/>
      <c r="R80" s="244"/>
      <c r="S80" s="244"/>
      <c r="T80" s="147"/>
    </row>
    <row r="81" spans="1:20" ht="12.75" customHeight="1">
      <c r="A81" s="13"/>
      <c r="B81" s="244"/>
      <c r="C81" s="244"/>
      <c r="D81" s="244"/>
      <c r="E81" s="244"/>
      <c r="F81" s="244"/>
      <c r="G81" s="244"/>
      <c r="H81" s="244"/>
      <c r="I81" s="244"/>
      <c r="J81" s="244"/>
      <c r="K81" s="244"/>
      <c r="L81" s="244"/>
      <c r="M81" s="244"/>
      <c r="N81" s="244"/>
      <c r="O81" s="244"/>
      <c r="P81" s="244"/>
      <c r="Q81" s="244"/>
      <c r="R81" s="244"/>
      <c r="S81" s="244"/>
      <c r="T81" s="147"/>
    </row>
    <row r="82" ht="12.75" customHeight="1">
      <c r="A82" s="13"/>
    </row>
    <row r="83" spans="1:2" ht="12.75" customHeight="1">
      <c r="A83" s="11" t="s">
        <v>49</v>
      </c>
      <c r="B83" s="4" t="s">
        <v>79</v>
      </c>
    </row>
    <row r="84" spans="1:20" ht="12.75" customHeight="1">
      <c r="A84" s="13"/>
      <c r="B84" s="229" t="s">
        <v>277</v>
      </c>
      <c r="C84" s="229"/>
      <c r="D84" s="229"/>
      <c r="E84" s="229"/>
      <c r="F84" s="229"/>
      <c r="G84" s="229"/>
      <c r="H84" s="229"/>
      <c r="I84" s="229"/>
      <c r="J84" s="229"/>
      <c r="K84" s="229"/>
      <c r="L84" s="229"/>
      <c r="M84" s="229"/>
      <c r="N84" s="229"/>
      <c r="O84" s="229"/>
      <c r="P84" s="229"/>
      <c r="Q84" s="229"/>
      <c r="R84" s="229"/>
      <c r="S84" s="229"/>
      <c r="T84" s="19"/>
    </row>
    <row r="85" spans="1:20" ht="12.75" customHeight="1">
      <c r="A85" s="13"/>
      <c r="B85" s="229"/>
      <c r="C85" s="229"/>
      <c r="D85" s="229"/>
      <c r="E85" s="229"/>
      <c r="F85" s="229"/>
      <c r="G85" s="229"/>
      <c r="H85" s="229"/>
      <c r="I85" s="229"/>
      <c r="J85" s="229"/>
      <c r="K85" s="229"/>
      <c r="L85" s="229"/>
      <c r="M85" s="229"/>
      <c r="N85" s="229"/>
      <c r="O85" s="229"/>
      <c r="P85" s="229"/>
      <c r="Q85" s="229"/>
      <c r="R85" s="229"/>
      <c r="S85" s="229"/>
      <c r="T85" s="19"/>
    </row>
    <row r="86" spans="1:20" ht="12.75" customHeight="1">
      <c r="A86" s="13"/>
      <c r="C86" s="177"/>
      <c r="D86" s="177"/>
      <c r="E86" s="177"/>
      <c r="F86" s="177"/>
      <c r="G86" s="177"/>
      <c r="H86" s="177"/>
      <c r="I86" s="177"/>
      <c r="J86" s="177"/>
      <c r="K86" s="177"/>
      <c r="L86" s="177"/>
      <c r="M86" s="177"/>
      <c r="N86" s="177"/>
      <c r="O86" s="177"/>
      <c r="P86" s="177"/>
      <c r="Q86" s="177"/>
      <c r="R86" s="177"/>
      <c r="S86" s="177"/>
      <c r="T86" s="177"/>
    </row>
    <row r="87" spans="1:2" ht="12.75" customHeight="1">
      <c r="A87" s="11" t="s">
        <v>50</v>
      </c>
      <c r="B87" s="4" t="s">
        <v>80</v>
      </c>
    </row>
    <row r="88" spans="1:19" ht="12.75" customHeight="1">
      <c r="A88" s="13"/>
      <c r="B88" s="232" t="s">
        <v>236</v>
      </c>
      <c r="C88" s="232"/>
      <c r="D88" s="232"/>
      <c r="E88" s="232"/>
      <c r="F88" s="232"/>
      <c r="G88" s="232"/>
      <c r="H88" s="232"/>
      <c r="I88" s="232"/>
      <c r="J88" s="232"/>
      <c r="K88" s="232"/>
      <c r="L88" s="232"/>
      <c r="M88" s="232"/>
      <c r="N88" s="232"/>
      <c r="O88" s="232"/>
      <c r="P88" s="232"/>
      <c r="Q88" s="232"/>
      <c r="R88" s="232"/>
      <c r="S88" s="232"/>
    </row>
    <row r="89" ht="12.75" customHeight="1">
      <c r="A89" s="13"/>
    </row>
    <row r="90" spans="1:2" ht="12.75" customHeight="1">
      <c r="A90" s="11" t="s">
        <v>51</v>
      </c>
      <c r="B90" s="4" t="s">
        <v>52</v>
      </c>
    </row>
    <row r="91" spans="1:2" ht="12.75" customHeight="1">
      <c r="A91" s="13"/>
      <c r="B91" s="12" t="s">
        <v>114</v>
      </c>
    </row>
    <row r="92" ht="12.75" customHeight="1">
      <c r="A92" s="13"/>
    </row>
    <row r="93" spans="1:20" ht="12.75" customHeight="1">
      <c r="A93" s="11" t="s">
        <v>53</v>
      </c>
      <c r="B93" s="4" t="s">
        <v>54</v>
      </c>
      <c r="S93" s="13"/>
      <c r="T93" s="13"/>
    </row>
    <row r="94" spans="1:20" ht="12.75" customHeight="1">
      <c r="A94" s="11"/>
      <c r="B94" s="4"/>
      <c r="Q94" s="67" t="s">
        <v>171</v>
      </c>
      <c r="S94" s="67" t="s">
        <v>171</v>
      </c>
      <c r="T94" s="67"/>
    </row>
    <row r="95" spans="1:32" s="23" customFormat="1" ht="12.75" customHeight="1">
      <c r="A95" s="38"/>
      <c r="B95" s="42"/>
      <c r="Q95" s="82" t="s">
        <v>250</v>
      </c>
      <c r="R95" s="41"/>
      <c r="S95" s="83" t="s">
        <v>251</v>
      </c>
      <c r="T95" s="83"/>
      <c r="U95" s="46"/>
      <c r="V95" s="46"/>
      <c r="W95" s="46"/>
      <c r="X95" s="46"/>
      <c r="Y95" s="46"/>
      <c r="Z95" s="46"/>
      <c r="AA95" s="46"/>
      <c r="AB95" s="46"/>
      <c r="AC95" s="46"/>
      <c r="AD95" s="46"/>
      <c r="AE95" s="46"/>
      <c r="AF95" s="46"/>
    </row>
    <row r="96" spans="1:32" s="23" customFormat="1" ht="12.75" customHeight="1">
      <c r="A96" s="38"/>
      <c r="B96" s="42"/>
      <c r="Q96" s="82" t="s">
        <v>139</v>
      </c>
      <c r="R96" s="41"/>
      <c r="S96" s="82" t="s">
        <v>139</v>
      </c>
      <c r="T96" s="82"/>
      <c r="U96" s="46"/>
      <c r="V96" s="46"/>
      <c r="W96" s="46"/>
      <c r="X96" s="46"/>
      <c r="Y96" s="46"/>
      <c r="Z96" s="46"/>
      <c r="AA96" s="46"/>
      <c r="AB96" s="46"/>
      <c r="AC96" s="46"/>
      <c r="AD96" s="46"/>
      <c r="AE96" s="46"/>
      <c r="AF96" s="46"/>
    </row>
    <row r="97" spans="1:32" s="23" customFormat="1" ht="12.75" customHeight="1">
      <c r="A97" s="38"/>
      <c r="B97" s="42"/>
      <c r="Q97" s="82"/>
      <c r="R97" s="41"/>
      <c r="S97" s="82"/>
      <c r="T97" s="82"/>
      <c r="U97" s="46"/>
      <c r="V97" s="46"/>
      <c r="W97" s="46"/>
      <c r="X97" s="46"/>
      <c r="Y97" s="46"/>
      <c r="Z97" s="46"/>
      <c r="AA97" s="46"/>
      <c r="AB97" s="46"/>
      <c r="AC97" s="46"/>
      <c r="AD97" s="46"/>
      <c r="AE97" s="46"/>
      <c r="AF97" s="46"/>
    </row>
    <row r="98" spans="1:32" s="23" customFormat="1" ht="12.75" customHeight="1">
      <c r="A98" s="41"/>
      <c r="B98" s="23" t="s">
        <v>100</v>
      </c>
      <c r="U98" s="46"/>
      <c r="V98" s="46"/>
      <c r="W98" s="46"/>
      <c r="X98" s="46"/>
      <c r="Y98" s="46"/>
      <c r="Z98" s="46"/>
      <c r="AA98" s="46"/>
      <c r="AB98" s="46"/>
      <c r="AC98" s="46"/>
      <c r="AD98" s="46"/>
      <c r="AE98" s="46"/>
      <c r="AF98" s="46"/>
    </row>
    <row r="99" spans="1:32" s="23" customFormat="1" ht="12.75" customHeight="1" thickBot="1">
      <c r="A99" s="41"/>
      <c r="C99" s="23" t="s">
        <v>101</v>
      </c>
      <c r="P99" s="201"/>
      <c r="Q99" s="202">
        <v>0</v>
      </c>
      <c r="R99" s="55"/>
      <c r="S99" s="202">
        <v>156</v>
      </c>
      <c r="U99" s="46"/>
      <c r="V99" s="46"/>
      <c r="W99" s="46"/>
      <c r="X99" s="46"/>
      <c r="Y99" s="46"/>
      <c r="Z99" s="46"/>
      <c r="AA99" s="46"/>
      <c r="AB99" s="46"/>
      <c r="AC99" s="46"/>
      <c r="AD99" s="46"/>
      <c r="AE99" s="46"/>
      <c r="AF99" s="46"/>
    </row>
    <row r="100" spans="1:32" s="23" customFormat="1" ht="12.75" customHeight="1">
      <c r="A100" s="41"/>
      <c r="C100" s="17"/>
      <c r="D100" s="46"/>
      <c r="E100" s="46"/>
      <c r="F100" s="46"/>
      <c r="G100" s="46"/>
      <c r="H100" s="46"/>
      <c r="I100" s="46"/>
      <c r="J100" s="46"/>
      <c r="K100" s="46"/>
      <c r="L100" s="46"/>
      <c r="M100" s="46"/>
      <c r="N100" s="46"/>
      <c r="O100" s="46"/>
      <c r="P100" s="46"/>
      <c r="Q100" s="55"/>
      <c r="R100" s="55"/>
      <c r="S100" s="55"/>
      <c r="U100" s="46"/>
      <c r="V100" s="46"/>
      <c r="W100" s="46"/>
      <c r="X100" s="46"/>
      <c r="Y100" s="46"/>
      <c r="Z100" s="46"/>
      <c r="AA100" s="46"/>
      <c r="AB100" s="46"/>
      <c r="AC100" s="46"/>
      <c r="AD100" s="46"/>
      <c r="AE100" s="46"/>
      <c r="AF100" s="46"/>
    </row>
    <row r="101" spans="1:32" s="23" customFormat="1" ht="12.75" customHeight="1">
      <c r="A101" s="41"/>
      <c r="C101" s="46"/>
      <c r="D101" s="46"/>
      <c r="E101" s="46"/>
      <c r="F101" s="46"/>
      <c r="G101" s="46"/>
      <c r="H101" s="46"/>
      <c r="I101" s="46"/>
      <c r="J101" s="46"/>
      <c r="K101" s="46"/>
      <c r="L101" s="46"/>
      <c r="M101" s="46"/>
      <c r="N101" s="46"/>
      <c r="O101" s="46"/>
      <c r="P101" s="46"/>
      <c r="Q101" s="55"/>
      <c r="R101" s="55"/>
      <c r="S101" s="55"/>
      <c r="U101" s="46"/>
      <c r="V101" s="46"/>
      <c r="W101" s="46"/>
      <c r="X101" s="46"/>
      <c r="Y101" s="46"/>
      <c r="Z101" s="46"/>
      <c r="AA101" s="46"/>
      <c r="AB101" s="46"/>
      <c r="AC101" s="46"/>
      <c r="AD101" s="46"/>
      <c r="AE101" s="46"/>
      <c r="AF101" s="46"/>
    </row>
    <row r="102" spans="1:32" s="23" customFormat="1" ht="12.75" customHeight="1">
      <c r="A102" s="41"/>
      <c r="C102" s="46"/>
      <c r="D102" s="46"/>
      <c r="E102" s="46"/>
      <c r="F102" s="46"/>
      <c r="G102" s="46"/>
      <c r="H102" s="46"/>
      <c r="I102" s="46"/>
      <c r="J102" s="46"/>
      <c r="K102" s="46"/>
      <c r="L102" s="46"/>
      <c r="M102" s="46"/>
      <c r="N102" s="46"/>
      <c r="O102" s="46"/>
      <c r="P102" s="46"/>
      <c r="Q102" s="55"/>
      <c r="R102" s="55"/>
      <c r="S102" s="55"/>
      <c r="T102" s="55"/>
      <c r="U102" s="46"/>
      <c r="V102" s="46"/>
      <c r="W102" s="46"/>
      <c r="X102" s="46"/>
      <c r="Y102" s="46"/>
      <c r="Z102" s="46"/>
      <c r="AA102" s="46"/>
      <c r="AB102" s="46"/>
      <c r="AC102" s="46"/>
      <c r="AD102" s="46"/>
      <c r="AE102" s="46"/>
      <c r="AF102" s="46"/>
    </row>
    <row r="103" spans="1:32" s="23" customFormat="1" ht="12.75" customHeight="1">
      <c r="A103" s="38" t="s">
        <v>55</v>
      </c>
      <c r="B103" s="42" t="s">
        <v>212</v>
      </c>
      <c r="U103" s="46"/>
      <c r="V103" s="46"/>
      <c r="W103" s="46"/>
      <c r="X103" s="46"/>
      <c r="Y103" s="46"/>
      <c r="Z103" s="46"/>
      <c r="AA103" s="46"/>
      <c r="AB103" s="46"/>
      <c r="AC103" s="46"/>
      <c r="AD103" s="46"/>
      <c r="AE103" s="46"/>
      <c r="AF103" s="46"/>
    </row>
    <row r="104" spans="1:32" s="23" customFormat="1" ht="12.75" customHeight="1">
      <c r="A104" s="41"/>
      <c r="B104" s="23" t="s">
        <v>5</v>
      </c>
      <c r="U104" s="46"/>
      <c r="V104" s="46"/>
      <c r="W104" s="46"/>
      <c r="X104" s="46"/>
      <c r="Y104" s="46"/>
      <c r="Z104" s="46"/>
      <c r="AA104" s="46"/>
      <c r="AB104" s="46"/>
      <c r="AC104" s="46"/>
      <c r="AD104" s="46"/>
      <c r="AE104" s="46"/>
      <c r="AF104" s="46"/>
    </row>
    <row r="105" spans="1:32" s="23" customFormat="1" ht="12.75" customHeight="1">
      <c r="A105" s="41"/>
      <c r="U105" s="46"/>
      <c r="V105" s="46"/>
      <c r="W105" s="46"/>
      <c r="X105" s="46"/>
      <c r="Y105" s="46"/>
      <c r="Z105" s="46"/>
      <c r="AA105" s="46"/>
      <c r="AB105" s="46"/>
      <c r="AC105" s="46"/>
      <c r="AD105" s="46"/>
      <c r="AE105" s="46"/>
      <c r="AF105" s="46"/>
    </row>
    <row r="106" spans="1:32" s="23" customFormat="1" ht="12.75" customHeight="1">
      <c r="A106" s="41"/>
      <c r="L106" s="210" t="s">
        <v>7</v>
      </c>
      <c r="M106" s="210"/>
      <c r="N106" s="210"/>
      <c r="O106" s="1"/>
      <c r="P106" s="210" t="s">
        <v>8</v>
      </c>
      <c r="Q106" s="210"/>
      <c r="R106" s="210"/>
      <c r="S106" s="210"/>
      <c r="T106" s="1"/>
      <c r="U106" s="46"/>
      <c r="V106" s="46"/>
      <c r="W106" s="46"/>
      <c r="X106" s="46"/>
      <c r="Y106" s="46"/>
      <c r="Z106" s="46"/>
      <c r="AA106" s="46"/>
      <c r="AB106" s="46"/>
      <c r="AC106" s="46"/>
      <c r="AD106" s="46"/>
      <c r="AE106" s="46"/>
      <c r="AF106" s="46"/>
    </row>
    <row r="107" spans="1:32" s="23" customFormat="1" ht="12.75" customHeight="1">
      <c r="A107" s="41"/>
      <c r="L107" s="88" t="s">
        <v>9</v>
      </c>
      <c r="M107" s="1"/>
      <c r="N107" s="88" t="s">
        <v>150</v>
      </c>
      <c r="O107" s="1"/>
      <c r="P107" s="196" t="s">
        <v>10</v>
      </c>
      <c r="Q107" s="196"/>
      <c r="R107" s="1"/>
      <c r="S107" s="88" t="s">
        <v>151</v>
      </c>
      <c r="T107" s="88"/>
      <c r="U107" s="46"/>
      <c r="V107" s="46"/>
      <c r="W107" s="46"/>
      <c r="X107" s="46"/>
      <c r="Y107" s="46"/>
      <c r="Z107" s="46"/>
      <c r="AA107" s="46"/>
      <c r="AB107" s="46"/>
      <c r="AC107" s="46"/>
      <c r="AD107" s="46"/>
      <c r="AE107" s="46"/>
      <c r="AF107" s="46"/>
    </row>
    <row r="108" spans="1:32" s="23" customFormat="1" ht="12.75" customHeight="1">
      <c r="A108" s="41"/>
      <c r="L108" s="68" t="s">
        <v>250</v>
      </c>
      <c r="M108" s="68"/>
      <c r="N108" s="68" t="s">
        <v>251</v>
      </c>
      <c r="O108" s="68"/>
      <c r="P108" s="68"/>
      <c r="Q108" s="68" t="str">
        <f>+L108</f>
        <v>31.03.2008</v>
      </c>
      <c r="R108" s="68"/>
      <c r="S108" s="68" t="str">
        <f>+N108</f>
        <v>31.03.2007</v>
      </c>
      <c r="T108" s="68"/>
      <c r="U108" s="46"/>
      <c r="V108" s="46"/>
      <c r="W108" s="46"/>
      <c r="X108" s="46"/>
      <c r="Y108" s="46"/>
      <c r="Z108" s="46"/>
      <c r="AA108" s="46"/>
      <c r="AB108" s="46"/>
      <c r="AC108" s="46"/>
      <c r="AD108" s="46"/>
      <c r="AE108" s="46"/>
      <c r="AF108" s="46"/>
    </row>
    <row r="109" spans="1:32" s="23" customFormat="1" ht="12.75" customHeight="1">
      <c r="A109" s="41"/>
      <c r="L109" s="82" t="s">
        <v>139</v>
      </c>
      <c r="N109" s="82" t="s">
        <v>139</v>
      </c>
      <c r="Q109" s="82" t="s">
        <v>139</v>
      </c>
      <c r="R109" s="82"/>
      <c r="S109" s="82" t="s">
        <v>139</v>
      </c>
      <c r="T109" s="82"/>
      <c r="U109" s="46"/>
      <c r="V109" s="46"/>
      <c r="W109" s="46"/>
      <c r="X109" s="46"/>
      <c r="Y109" s="46"/>
      <c r="Z109" s="46"/>
      <c r="AA109" s="46"/>
      <c r="AB109" s="46"/>
      <c r="AC109" s="46"/>
      <c r="AD109" s="46"/>
      <c r="AE109" s="46"/>
      <c r="AF109" s="46"/>
    </row>
    <row r="110" spans="1:32" s="23" customFormat="1" ht="12.75" customHeight="1">
      <c r="A110" s="41"/>
      <c r="L110" s="82"/>
      <c r="N110" s="82"/>
      <c r="Q110" s="82"/>
      <c r="R110" s="82"/>
      <c r="S110" s="82"/>
      <c r="T110" s="82"/>
      <c r="U110" s="46"/>
      <c r="V110" s="46"/>
      <c r="W110" s="46"/>
      <c r="X110" s="46"/>
      <c r="Y110" s="46"/>
      <c r="Z110" s="46"/>
      <c r="AA110" s="46"/>
      <c r="AB110" s="46"/>
      <c r="AC110" s="46"/>
      <c r="AD110" s="46"/>
      <c r="AE110" s="46"/>
      <c r="AF110" s="46"/>
    </row>
    <row r="111" spans="1:32" s="23" customFormat="1" ht="12.75" customHeight="1">
      <c r="A111" s="41"/>
      <c r="B111" s="23" t="s">
        <v>231</v>
      </c>
      <c r="L111" s="82"/>
      <c r="N111" s="82"/>
      <c r="Q111" s="82"/>
      <c r="R111" s="82"/>
      <c r="S111" s="82"/>
      <c r="T111" s="82"/>
      <c r="U111" s="46"/>
      <c r="V111" s="46"/>
      <c r="W111" s="46"/>
      <c r="X111" s="46"/>
      <c r="Y111" s="46"/>
      <c r="Z111" s="46"/>
      <c r="AA111" s="46"/>
      <c r="AB111" s="46"/>
      <c r="AC111" s="46"/>
      <c r="AD111" s="46"/>
      <c r="AE111" s="46"/>
      <c r="AF111" s="46"/>
    </row>
    <row r="112" spans="1:32" s="23" customFormat="1" ht="12.75" customHeight="1">
      <c r="A112" s="41"/>
      <c r="B112" s="23" t="s">
        <v>217</v>
      </c>
      <c r="L112" s="82"/>
      <c r="N112" s="82"/>
      <c r="Q112" s="82"/>
      <c r="R112" s="82"/>
      <c r="S112" s="82"/>
      <c r="T112" s="82"/>
      <c r="U112" s="46"/>
      <c r="V112" s="46"/>
      <c r="W112" s="46"/>
      <c r="X112" s="46"/>
      <c r="Y112" s="46"/>
      <c r="Z112" s="46"/>
      <c r="AA112" s="46"/>
      <c r="AB112" s="46"/>
      <c r="AC112" s="46"/>
      <c r="AD112" s="46"/>
      <c r="AE112" s="46"/>
      <c r="AF112" s="46"/>
    </row>
    <row r="113" spans="1:32" s="23" customFormat="1" ht="12.75" customHeight="1">
      <c r="A113" s="41"/>
      <c r="C113" s="154" t="s">
        <v>213</v>
      </c>
      <c r="L113" s="44">
        <v>0</v>
      </c>
      <c r="M113" s="160" t="s">
        <v>215</v>
      </c>
      <c r="N113" s="44">
        <v>0</v>
      </c>
      <c r="O113" s="160" t="s">
        <v>215</v>
      </c>
      <c r="Q113" s="44">
        <v>0</v>
      </c>
      <c r="R113" s="160" t="s">
        <v>215</v>
      </c>
      <c r="S113" s="20">
        <v>0</v>
      </c>
      <c r="T113" s="160" t="s">
        <v>215</v>
      </c>
      <c r="U113" s="46"/>
      <c r="V113" s="46"/>
      <c r="W113" s="46"/>
      <c r="X113" s="46"/>
      <c r="Y113" s="46"/>
      <c r="Z113" s="46"/>
      <c r="AA113" s="46"/>
      <c r="AB113" s="46"/>
      <c r="AC113" s="46"/>
      <c r="AD113" s="46"/>
      <c r="AE113" s="46"/>
      <c r="AF113" s="46"/>
    </row>
    <row r="114" spans="1:32" s="23" customFormat="1" ht="12.75" customHeight="1">
      <c r="A114" s="41"/>
      <c r="C114" s="154" t="s">
        <v>214</v>
      </c>
      <c r="L114" s="44">
        <v>1</v>
      </c>
      <c r="N114" s="44">
        <v>2</v>
      </c>
      <c r="Q114" s="44">
        <v>1</v>
      </c>
      <c r="R114" s="43"/>
      <c r="S114" s="20">
        <v>2</v>
      </c>
      <c r="T114" s="20"/>
      <c r="U114" s="46"/>
      <c r="V114" s="46"/>
      <c r="W114" s="46"/>
      <c r="X114" s="46"/>
      <c r="Y114" s="46"/>
      <c r="Z114" s="46"/>
      <c r="AA114" s="46"/>
      <c r="AB114" s="46"/>
      <c r="AC114" s="46"/>
      <c r="AD114" s="46"/>
      <c r="AE114" s="46"/>
      <c r="AF114" s="46"/>
    </row>
    <row r="115" spans="1:32" s="23" customFormat="1" ht="12.75" customHeight="1" thickBot="1">
      <c r="A115" s="41"/>
      <c r="L115" s="48">
        <f>SUM(L113:L114)</f>
        <v>1</v>
      </c>
      <c r="N115" s="48">
        <f>SUM(N113:N114)</f>
        <v>2</v>
      </c>
      <c r="P115" s="107"/>
      <c r="Q115" s="48">
        <f>SUM(Q113:Q114)</f>
        <v>1</v>
      </c>
      <c r="R115" s="44"/>
      <c r="S115" s="48">
        <f>SUM(S113:S114)</f>
        <v>2</v>
      </c>
      <c r="T115" s="55"/>
      <c r="U115" s="46"/>
      <c r="V115" s="46"/>
      <c r="W115" s="46"/>
      <c r="X115" s="46"/>
      <c r="Y115" s="46"/>
      <c r="Z115" s="46"/>
      <c r="AA115" s="46"/>
      <c r="AB115" s="46"/>
      <c r="AC115" s="46"/>
      <c r="AD115" s="46"/>
      <c r="AE115" s="46"/>
      <c r="AF115" s="46"/>
    </row>
    <row r="116" spans="1:32" s="23" customFormat="1" ht="12.75" customHeight="1">
      <c r="A116" s="41"/>
      <c r="U116" s="46"/>
      <c r="V116" s="46"/>
      <c r="W116" s="46"/>
      <c r="X116" s="46"/>
      <c r="Y116" s="46"/>
      <c r="Z116" s="46"/>
      <c r="AA116" s="46"/>
      <c r="AB116" s="46"/>
      <c r="AC116" s="46"/>
      <c r="AD116" s="46"/>
      <c r="AE116" s="46"/>
      <c r="AF116" s="46"/>
    </row>
    <row r="117" spans="1:32" s="23" customFormat="1" ht="12.75" customHeight="1">
      <c r="A117" s="41"/>
      <c r="B117" s="160" t="s">
        <v>215</v>
      </c>
      <c r="C117" s="23" t="s">
        <v>216</v>
      </c>
      <c r="U117" s="46"/>
      <c r="V117" s="46"/>
      <c r="W117" s="46"/>
      <c r="X117" s="46"/>
      <c r="Y117" s="46"/>
      <c r="Z117" s="46"/>
      <c r="AA117" s="46"/>
      <c r="AB117" s="46"/>
      <c r="AC117" s="46"/>
      <c r="AD117" s="46"/>
      <c r="AE117" s="46"/>
      <c r="AF117" s="46"/>
    </row>
    <row r="118" spans="1:32" s="23" customFormat="1" ht="12.75" customHeight="1">
      <c r="A118" s="41"/>
      <c r="U118" s="46"/>
      <c r="V118" s="46"/>
      <c r="W118" s="46"/>
      <c r="X118" s="46"/>
      <c r="Y118" s="46"/>
      <c r="Z118" s="46"/>
      <c r="AA118" s="46"/>
      <c r="AB118" s="46"/>
      <c r="AC118" s="46"/>
      <c r="AD118" s="46"/>
      <c r="AE118" s="46"/>
      <c r="AF118" s="46"/>
    </row>
    <row r="119" spans="1:32" s="23" customFormat="1" ht="12.75" customHeight="1">
      <c r="A119" s="41"/>
      <c r="B119" s="243" t="s">
        <v>233</v>
      </c>
      <c r="C119" s="243"/>
      <c r="D119" s="243"/>
      <c r="E119" s="243"/>
      <c r="F119" s="243"/>
      <c r="G119" s="243"/>
      <c r="H119" s="243"/>
      <c r="I119" s="243"/>
      <c r="J119" s="243"/>
      <c r="K119" s="243"/>
      <c r="L119" s="243"/>
      <c r="M119" s="243"/>
      <c r="N119" s="243"/>
      <c r="O119" s="243"/>
      <c r="P119" s="243"/>
      <c r="Q119" s="243"/>
      <c r="R119" s="243"/>
      <c r="S119" s="243"/>
      <c r="U119" s="46"/>
      <c r="V119" s="46"/>
      <c r="W119" s="46"/>
      <c r="X119" s="46"/>
      <c r="Y119" s="46"/>
      <c r="Z119" s="46"/>
      <c r="AA119" s="46"/>
      <c r="AB119" s="46"/>
      <c r="AC119" s="46"/>
      <c r="AD119" s="46"/>
      <c r="AE119" s="46"/>
      <c r="AF119" s="46"/>
    </row>
    <row r="120" spans="1:32" s="23" customFormat="1" ht="12.75" customHeight="1">
      <c r="A120" s="41"/>
      <c r="B120" s="163"/>
      <c r="C120" s="163"/>
      <c r="D120" s="163"/>
      <c r="E120" s="163"/>
      <c r="F120" s="163"/>
      <c r="G120" s="163"/>
      <c r="H120" s="163"/>
      <c r="I120" s="163"/>
      <c r="J120" s="163"/>
      <c r="K120" s="163"/>
      <c r="L120" s="163"/>
      <c r="M120" s="163"/>
      <c r="N120" s="163"/>
      <c r="O120" s="163"/>
      <c r="P120" s="163"/>
      <c r="Q120" s="163"/>
      <c r="R120" s="163"/>
      <c r="S120" s="163"/>
      <c r="U120" s="46"/>
      <c r="V120" s="46"/>
      <c r="W120" s="46"/>
      <c r="X120" s="46"/>
      <c r="Y120" s="46"/>
      <c r="Z120" s="46"/>
      <c r="AA120" s="46"/>
      <c r="AB120" s="46"/>
      <c r="AC120" s="46"/>
      <c r="AD120" s="46"/>
      <c r="AE120" s="46"/>
      <c r="AF120" s="46"/>
    </row>
    <row r="121" spans="1:32" s="23" customFormat="1" ht="12.75" customHeight="1">
      <c r="A121" s="38" t="s">
        <v>56</v>
      </c>
      <c r="B121" s="42" t="s">
        <v>57</v>
      </c>
      <c r="Q121" s="41"/>
      <c r="U121" s="46"/>
      <c r="V121" s="46"/>
      <c r="W121" s="46"/>
      <c r="X121" s="46"/>
      <c r="Y121" s="46"/>
      <c r="Z121" s="46"/>
      <c r="AA121" s="46"/>
      <c r="AB121" s="46"/>
      <c r="AC121" s="46"/>
      <c r="AD121" s="46"/>
      <c r="AE121" s="46"/>
      <c r="AF121" s="46"/>
    </row>
    <row r="122" spans="1:32" s="23" customFormat="1" ht="12.75" customHeight="1">
      <c r="A122" s="38"/>
      <c r="B122" s="42"/>
      <c r="Q122" s="67" t="s">
        <v>171</v>
      </c>
      <c r="S122" s="67" t="s">
        <v>171</v>
      </c>
      <c r="T122" s="67"/>
      <c r="U122" s="46"/>
      <c r="V122" s="46"/>
      <c r="W122" s="46"/>
      <c r="X122" s="46"/>
      <c r="Y122" s="46"/>
      <c r="Z122" s="46"/>
      <c r="AA122" s="46"/>
      <c r="AB122" s="46"/>
      <c r="AC122" s="46"/>
      <c r="AD122" s="46"/>
      <c r="AE122" s="46"/>
      <c r="AF122" s="46"/>
    </row>
    <row r="123" spans="1:32" s="23" customFormat="1" ht="12.75" customHeight="1">
      <c r="A123" s="41"/>
      <c r="O123" s="41"/>
      <c r="P123" s="41"/>
      <c r="Q123" s="82" t="s">
        <v>250</v>
      </c>
      <c r="R123" s="41"/>
      <c r="S123" s="83" t="s">
        <v>251</v>
      </c>
      <c r="T123" s="83"/>
      <c r="U123" s="46"/>
      <c r="V123" s="46"/>
      <c r="W123" s="46"/>
      <c r="X123" s="46"/>
      <c r="Y123" s="46"/>
      <c r="Z123" s="46"/>
      <c r="AA123" s="46"/>
      <c r="AB123" s="46"/>
      <c r="AC123" s="46"/>
      <c r="AD123" s="46"/>
      <c r="AE123" s="46"/>
      <c r="AF123" s="46"/>
    </row>
    <row r="124" spans="1:32" s="23" customFormat="1" ht="12.75" customHeight="1">
      <c r="A124" s="41"/>
      <c r="O124" s="41"/>
      <c r="P124" s="41"/>
      <c r="Q124" s="82" t="s">
        <v>139</v>
      </c>
      <c r="R124" s="41"/>
      <c r="S124" s="82" t="s">
        <v>139</v>
      </c>
      <c r="T124" s="82"/>
      <c r="U124" s="46"/>
      <c r="V124" s="46"/>
      <c r="W124" s="46"/>
      <c r="X124" s="46"/>
      <c r="Y124" s="46"/>
      <c r="Z124" s="46"/>
      <c r="AA124" s="46"/>
      <c r="AB124" s="46"/>
      <c r="AC124" s="46"/>
      <c r="AD124" s="46"/>
      <c r="AE124" s="46"/>
      <c r="AF124" s="46"/>
    </row>
    <row r="125" spans="1:32" s="23" customFormat="1" ht="12.75" customHeight="1">
      <c r="A125" s="41"/>
      <c r="O125" s="41"/>
      <c r="P125" s="41"/>
      <c r="Q125" s="41"/>
      <c r="R125" s="41"/>
      <c r="U125" s="46"/>
      <c r="V125" s="46"/>
      <c r="W125" s="46"/>
      <c r="X125" s="46"/>
      <c r="Y125" s="46"/>
      <c r="Z125" s="46"/>
      <c r="AA125" s="46"/>
      <c r="AB125" s="46"/>
      <c r="AC125" s="46"/>
      <c r="AD125" s="46"/>
      <c r="AE125" s="46"/>
      <c r="AF125" s="46"/>
    </row>
    <row r="126" spans="1:32" s="23" customFormat="1" ht="12.75" customHeight="1">
      <c r="A126" s="41"/>
      <c r="B126" s="23" t="s">
        <v>119</v>
      </c>
      <c r="O126" s="41"/>
      <c r="P126" s="41"/>
      <c r="Q126" s="43">
        <v>1139</v>
      </c>
      <c r="S126" s="43">
        <v>1109</v>
      </c>
      <c r="T126" s="43"/>
      <c r="U126" s="46"/>
      <c r="V126" s="46"/>
      <c r="W126" s="46"/>
      <c r="X126" s="46"/>
      <c r="Y126" s="46"/>
      <c r="Z126" s="46"/>
      <c r="AA126" s="46"/>
      <c r="AB126" s="46"/>
      <c r="AC126" s="46"/>
      <c r="AD126" s="46"/>
      <c r="AE126" s="46"/>
      <c r="AF126" s="46"/>
    </row>
    <row r="127" spans="1:32" s="23" customFormat="1" ht="12.75" customHeight="1">
      <c r="A127" s="41"/>
      <c r="B127" s="52" t="s">
        <v>153</v>
      </c>
      <c r="O127" s="55"/>
      <c r="P127" s="55"/>
      <c r="Q127" s="55"/>
      <c r="S127" s="55"/>
      <c r="T127" s="55"/>
      <c r="U127" s="46"/>
      <c r="V127" s="46"/>
      <c r="W127" s="46"/>
      <c r="X127" s="46"/>
      <c r="Y127" s="46"/>
      <c r="Z127" s="46"/>
      <c r="AA127" s="46"/>
      <c r="AB127" s="46"/>
      <c r="AC127" s="46"/>
      <c r="AD127" s="46"/>
      <c r="AE127" s="46"/>
      <c r="AF127" s="46"/>
    </row>
    <row r="128" spans="1:32" s="23" customFormat="1" ht="12.75" customHeight="1">
      <c r="A128" s="41"/>
      <c r="B128" s="52" t="s">
        <v>284</v>
      </c>
      <c r="O128" s="55"/>
      <c r="P128" s="55"/>
      <c r="Q128" s="55">
        <v>5583</v>
      </c>
      <c r="S128" s="55">
        <v>8101</v>
      </c>
      <c r="T128" s="55"/>
      <c r="U128" s="46"/>
      <c r="V128" s="46"/>
      <c r="W128" s="46"/>
      <c r="X128" s="46"/>
      <c r="Y128" s="46"/>
      <c r="Z128" s="46"/>
      <c r="AA128" s="46"/>
      <c r="AB128" s="46"/>
      <c r="AC128" s="46"/>
      <c r="AD128" s="46"/>
      <c r="AE128" s="46"/>
      <c r="AF128" s="46"/>
    </row>
    <row r="129" spans="1:32" s="23" customFormat="1" ht="12.75" customHeight="1">
      <c r="A129" s="41"/>
      <c r="B129" s="52" t="s">
        <v>152</v>
      </c>
      <c r="O129" s="55"/>
      <c r="P129" s="152"/>
      <c r="Q129" s="152">
        <v>138</v>
      </c>
      <c r="S129" s="152">
        <v>136</v>
      </c>
      <c r="T129" s="55"/>
      <c r="U129" s="46"/>
      <c r="V129" s="46"/>
      <c r="W129" s="46"/>
      <c r="X129" s="46"/>
      <c r="Y129" s="46"/>
      <c r="Z129" s="46"/>
      <c r="AA129" s="46"/>
      <c r="AB129" s="46"/>
      <c r="AC129" s="46"/>
      <c r="AD129" s="46"/>
      <c r="AE129" s="46"/>
      <c r="AF129" s="46"/>
    </row>
    <row r="130" spans="1:32" s="23" customFormat="1" ht="12.75" customHeight="1">
      <c r="A130" s="41"/>
      <c r="B130" s="52"/>
      <c r="O130" s="55"/>
      <c r="P130" s="55"/>
      <c r="Q130" s="55">
        <f>SUM(Q126:Q129)</f>
        <v>6860</v>
      </c>
      <c r="S130" s="55">
        <f>SUM(S126:S129)</f>
        <v>9346</v>
      </c>
      <c r="T130" s="55"/>
      <c r="U130" s="46"/>
      <c r="V130" s="118"/>
      <c r="W130" s="118"/>
      <c r="X130" s="46"/>
      <c r="Y130" s="46"/>
      <c r="Z130" s="46"/>
      <c r="AA130" s="46"/>
      <c r="AB130" s="46"/>
      <c r="AC130" s="46"/>
      <c r="AD130" s="46"/>
      <c r="AE130" s="46"/>
      <c r="AF130" s="46"/>
    </row>
    <row r="131" spans="2:32" s="23" customFormat="1" ht="12.75" customHeight="1">
      <c r="B131" s="52" t="s">
        <v>210</v>
      </c>
      <c r="U131" s="46"/>
      <c r="V131" s="46"/>
      <c r="W131" s="46"/>
      <c r="X131" s="46"/>
      <c r="Y131" s="46"/>
      <c r="Z131" s="46"/>
      <c r="AA131" s="46"/>
      <c r="AB131" s="46"/>
      <c r="AC131" s="46"/>
      <c r="AD131" s="46"/>
      <c r="AE131" s="46"/>
      <c r="AF131" s="46"/>
    </row>
    <row r="132" spans="2:32" s="23" customFormat="1" ht="12.75" customHeight="1">
      <c r="B132" s="52" t="s">
        <v>211</v>
      </c>
      <c r="Q132" s="20">
        <v>-138</v>
      </c>
      <c r="S132" s="20">
        <v>-136</v>
      </c>
      <c r="T132" s="20"/>
      <c r="U132" s="46"/>
      <c r="V132" s="46"/>
      <c r="W132" s="46"/>
      <c r="X132" s="46"/>
      <c r="Y132" s="46"/>
      <c r="Z132" s="46"/>
      <c r="AA132" s="46"/>
      <c r="AB132" s="46"/>
      <c r="AC132" s="46"/>
      <c r="AD132" s="46"/>
      <c r="AE132" s="46"/>
      <c r="AF132" s="46"/>
    </row>
    <row r="133" spans="16:32" s="23" customFormat="1" ht="12.75" customHeight="1" thickBot="1">
      <c r="P133" s="107"/>
      <c r="Q133" s="153">
        <f>SUM(Q130:Q132)</f>
        <v>6722</v>
      </c>
      <c r="S133" s="153">
        <f>SUM(S130:S132)</f>
        <v>9210</v>
      </c>
      <c r="T133" s="33"/>
      <c r="U133" s="46"/>
      <c r="V133" s="46"/>
      <c r="W133" s="46"/>
      <c r="X133" s="46"/>
      <c r="Y133" s="46"/>
      <c r="Z133" s="46"/>
      <c r="AA133" s="46"/>
      <c r="AB133" s="46"/>
      <c r="AC133" s="46"/>
      <c r="AD133" s="46"/>
      <c r="AE133" s="46"/>
      <c r="AF133" s="46"/>
    </row>
    <row r="134" spans="16:32" s="23" customFormat="1" ht="12.75" customHeight="1">
      <c r="P134" s="46"/>
      <c r="Q134" s="33"/>
      <c r="S134" s="33"/>
      <c r="T134" s="33"/>
      <c r="U134" s="46"/>
      <c r="V134" s="46"/>
      <c r="W134" s="46"/>
      <c r="X134" s="46"/>
      <c r="Y134" s="46"/>
      <c r="Z134" s="46"/>
      <c r="AA134" s="46"/>
      <c r="AB134" s="46"/>
      <c r="AC134" s="46"/>
      <c r="AD134" s="46"/>
      <c r="AE134" s="46"/>
      <c r="AF134" s="46"/>
    </row>
    <row r="135" spans="1:20" ht="12.75" customHeight="1">
      <c r="A135" s="11" t="s">
        <v>58</v>
      </c>
      <c r="B135" s="241" t="s">
        <v>193</v>
      </c>
      <c r="C135" s="242"/>
      <c r="D135" s="242"/>
      <c r="E135" s="242"/>
      <c r="F135" s="242"/>
      <c r="G135" s="242"/>
      <c r="H135" s="242"/>
      <c r="I135" s="242"/>
      <c r="J135" s="242"/>
      <c r="K135" s="242"/>
      <c r="L135" s="242"/>
      <c r="M135" s="242"/>
      <c r="N135" s="242"/>
      <c r="O135" s="242"/>
      <c r="P135" s="242"/>
      <c r="Q135" s="242"/>
      <c r="R135" s="242"/>
      <c r="S135" s="242"/>
      <c r="T135" s="174"/>
    </row>
    <row r="136" spans="1:20" ht="12.75" customHeight="1">
      <c r="A136" s="11"/>
      <c r="B136" s="242"/>
      <c r="C136" s="242"/>
      <c r="D136" s="242"/>
      <c r="E136" s="242"/>
      <c r="F136" s="242"/>
      <c r="G136" s="242"/>
      <c r="H136" s="242"/>
      <c r="I136" s="242"/>
      <c r="J136" s="242"/>
      <c r="K136" s="242"/>
      <c r="L136" s="242"/>
      <c r="M136" s="242"/>
      <c r="N136" s="242"/>
      <c r="O136" s="242"/>
      <c r="P136" s="242"/>
      <c r="Q136" s="242"/>
      <c r="R136" s="242"/>
      <c r="S136" s="242"/>
      <c r="T136" s="174"/>
    </row>
    <row r="137" ht="12.75" customHeight="1">
      <c r="A137" s="13"/>
    </row>
    <row r="138" spans="1:2" ht="12.75" customHeight="1">
      <c r="A138" s="11" t="s">
        <v>59</v>
      </c>
      <c r="B138" s="4" t="s">
        <v>60</v>
      </c>
    </row>
    <row r="139" spans="1:20" ht="12.75" customHeight="1">
      <c r="A139" s="11"/>
      <c r="B139" s="219" t="s">
        <v>281</v>
      </c>
      <c r="C139" s="219"/>
      <c r="D139" s="219"/>
      <c r="E139" s="219"/>
      <c r="F139" s="219"/>
      <c r="G139" s="219"/>
      <c r="H139" s="219"/>
      <c r="I139" s="219"/>
      <c r="J139" s="219"/>
      <c r="K139" s="219"/>
      <c r="L139" s="219"/>
      <c r="M139" s="219"/>
      <c r="N139" s="219"/>
      <c r="O139" s="219"/>
      <c r="P139" s="219"/>
      <c r="Q139" s="219"/>
      <c r="R139" s="219"/>
      <c r="S139" s="219"/>
      <c r="T139" s="145"/>
    </row>
    <row r="140" spans="1:20" ht="12.75" customHeight="1">
      <c r="A140" s="11"/>
      <c r="B140" s="219"/>
      <c r="C140" s="219"/>
      <c r="D140" s="219"/>
      <c r="E140" s="219"/>
      <c r="F140" s="219"/>
      <c r="G140" s="219"/>
      <c r="H140" s="219"/>
      <c r="I140" s="219"/>
      <c r="J140" s="219"/>
      <c r="K140" s="219"/>
      <c r="L140" s="219"/>
      <c r="M140" s="219"/>
      <c r="N140" s="219"/>
      <c r="O140" s="219"/>
      <c r="P140" s="219"/>
      <c r="Q140" s="219"/>
      <c r="R140" s="219"/>
      <c r="S140" s="219"/>
      <c r="T140" s="145"/>
    </row>
    <row r="141" spans="1:20" ht="12.75" customHeight="1">
      <c r="A141" s="11"/>
      <c r="B141" s="219"/>
      <c r="C141" s="219"/>
      <c r="D141" s="219"/>
      <c r="E141" s="219"/>
      <c r="F141" s="219"/>
      <c r="G141" s="219"/>
      <c r="H141" s="219"/>
      <c r="I141" s="219"/>
      <c r="J141" s="219"/>
      <c r="K141" s="219"/>
      <c r="L141" s="219"/>
      <c r="M141" s="219"/>
      <c r="N141" s="219"/>
      <c r="O141" s="219"/>
      <c r="P141" s="219"/>
      <c r="Q141" s="219"/>
      <c r="R141" s="219"/>
      <c r="S141" s="219"/>
      <c r="T141" s="145"/>
    </row>
    <row r="142" spans="1:20" ht="12.75" customHeight="1">
      <c r="A142" s="11"/>
      <c r="B142" s="219"/>
      <c r="C142" s="219"/>
      <c r="D142" s="219"/>
      <c r="E142" s="219"/>
      <c r="F142" s="219"/>
      <c r="G142" s="219"/>
      <c r="H142" s="219"/>
      <c r="I142" s="219"/>
      <c r="J142" s="219"/>
      <c r="K142" s="219"/>
      <c r="L142" s="219"/>
      <c r="M142" s="219"/>
      <c r="N142" s="219"/>
      <c r="O142" s="219"/>
      <c r="P142" s="219"/>
      <c r="Q142" s="219"/>
      <c r="R142" s="219"/>
      <c r="S142" s="219"/>
      <c r="T142" s="145"/>
    </row>
    <row r="143" spans="1:20" ht="12.75" customHeight="1">
      <c r="A143" s="11"/>
      <c r="B143" s="219"/>
      <c r="C143" s="219"/>
      <c r="D143" s="219"/>
      <c r="E143" s="219"/>
      <c r="F143" s="219"/>
      <c r="G143" s="219"/>
      <c r="H143" s="219"/>
      <c r="I143" s="219"/>
      <c r="J143" s="219"/>
      <c r="K143" s="219"/>
      <c r="L143" s="219"/>
      <c r="M143" s="219"/>
      <c r="N143" s="219"/>
      <c r="O143" s="219"/>
      <c r="P143" s="219"/>
      <c r="Q143" s="219"/>
      <c r="R143" s="219"/>
      <c r="S143" s="219"/>
      <c r="T143" s="145"/>
    </row>
    <row r="144" spans="1:20" ht="12.75" customHeight="1">
      <c r="A144" s="11"/>
      <c r="B144" s="219"/>
      <c r="C144" s="219"/>
      <c r="D144" s="219"/>
      <c r="E144" s="219"/>
      <c r="F144" s="219"/>
      <c r="G144" s="219"/>
      <c r="H144" s="219"/>
      <c r="I144" s="219"/>
      <c r="J144" s="219"/>
      <c r="K144" s="219"/>
      <c r="L144" s="219"/>
      <c r="M144" s="219"/>
      <c r="N144" s="219"/>
      <c r="O144" s="219"/>
      <c r="P144" s="219"/>
      <c r="Q144" s="219"/>
      <c r="R144" s="219"/>
      <c r="S144" s="219"/>
      <c r="T144" s="145"/>
    </row>
    <row r="145" spans="1:20" ht="12.75" customHeight="1">
      <c r="A145" s="11"/>
      <c r="B145" s="219"/>
      <c r="C145" s="219"/>
      <c r="D145" s="219"/>
      <c r="E145" s="219"/>
      <c r="F145" s="219"/>
      <c r="G145" s="219"/>
      <c r="H145" s="219"/>
      <c r="I145" s="219"/>
      <c r="J145" s="219"/>
      <c r="K145" s="219"/>
      <c r="L145" s="219"/>
      <c r="M145" s="219"/>
      <c r="N145" s="219"/>
      <c r="O145" s="219"/>
      <c r="P145" s="219"/>
      <c r="Q145" s="219"/>
      <c r="R145" s="219"/>
      <c r="S145" s="219"/>
      <c r="T145" s="145"/>
    </row>
    <row r="146" spans="1:20" ht="12.75" customHeight="1">
      <c r="A146" s="11"/>
      <c r="B146" s="219"/>
      <c r="C146" s="219"/>
      <c r="D146" s="219"/>
      <c r="E146" s="219"/>
      <c r="F146" s="219"/>
      <c r="G146" s="219"/>
      <c r="H146" s="219"/>
      <c r="I146" s="219"/>
      <c r="J146" s="219"/>
      <c r="K146" s="219"/>
      <c r="L146" s="219"/>
      <c r="M146" s="219"/>
      <c r="N146" s="219"/>
      <c r="O146" s="219"/>
      <c r="P146" s="219"/>
      <c r="Q146" s="219"/>
      <c r="R146" s="219"/>
      <c r="S146" s="219"/>
      <c r="T146" s="145"/>
    </row>
    <row r="147" spans="1:20" ht="12.75" customHeight="1">
      <c r="A147" s="11"/>
      <c r="B147" s="145"/>
      <c r="C147" s="145"/>
      <c r="D147" s="145"/>
      <c r="E147" s="145"/>
      <c r="F147" s="145"/>
      <c r="G147" s="145"/>
      <c r="H147" s="145"/>
      <c r="I147" s="145"/>
      <c r="J147" s="145"/>
      <c r="K147" s="145"/>
      <c r="L147" s="145"/>
      <c r="M147" s="145"/>
      <c r="N147" s="145"/>
      <c r="O147" s="145"/>
      <c r="P147" s="145"/>
      <c r="Q147" s="145"/>
      <c r="R147" s="145"/>
      <c r="S147" s="145"/>
      <c r="T147" s="145"/>
    </row>
    <row r="148" spans="1:27" ht="12.75" customHeight="1">
      <c r="A148" s="11" t="s">
        <v>61</v>
      </c>
      <c r="B148" s="4" t="s">
        <v>62</v>
      </c>
      <c r="Y148" s="29"/>
      <c r="Z148" s="29"/>
      <c r="AA148" s="29"/>
    </row>
    <row r="149" spans="1:27" ht="12.75" customHeight="1">
      <c r="A149" s="11"/>
      <c r="B149" s="214" t="s">
        <v>282</v>
      </c>
      <c r="C149" s="214"/>
      <c r="D149" s="214"/>
      <c r="E149" s="214"/>
      <c r="F149" s="214"/>
      <c r="G149" s="214"/>
      <c r="H149" s="214"/>
      <c r="I149" s="214"/>
      <c r="J149" s="214"/>
      <c r="K149" s="214"/>
      <c r="L149" s="214"/>
      <c r="M149" s="214"/>
      <c r="N149" s="214"/>
      <c r="O149" s="214"/>
      <c r="P149" s="214"/>
      <c r="Q149" s="214"/>
      <c r="R149" s="214"/>
      <c r="S149" s="214"/>
      <c r="T149" s="127"/>
      <c r="Y149" s="29"/>
      <c r="Z149" s="29"/>
      <c r="AA149" s="29"/>
    </row>
    <row r="150" spans="1:27" ht="12.75" customHeight="1">
      <c r="A150" s="11"/>
      <c r="B150" s="214"/>
      <c r="C150" s="214"/>
      <c r="D150" s="214"/>
      <c r="E150" s="214"/>
      <c r="F150" s="214"/>
      <c r="G150" s="214"/>
      <c r="H150" s="214"/>
      <c r="I150" s="214"/>
      <c r="J150" s="214"/>
      <c r="K150" s="214"/>
      <c r="L150" s="214"/>
      <c r="M150" s="214"/>
      <c r="N150" s="214"/>
      <c r="O150" s="214"/>
      <c r="P150" s="214"/>
      <c r="Q150" s="214"/>
      <c r="R150" s="214"/>
      <c r="S150" s="214"/>
      <c r="T150" s="127"/>
      <c r="Y150" s="29"/>
      <c r="Z150" s="29"/>
      <c r="AA150" s="29"/>
    </row>
    <row r="151" spans="1:27" ht="12.75" customHeight="1">
      <c r="A151" s="11"/>
      <c r="B151" s="214"/>
      <c r="C151" s="214"/>
      <c r="D151" s="214"/>
      <c r="E151" s="214"/>
      <c r="F151" s="214"/>
      <c r="G151" s="214"/>
      <c r="H151" s="214"/>
      <c r="I151" s="214"/>
      <c r="J151" s="214"/>
      <c r="K151" s="214"/>
      <c r="L151" s="214"/>
      <c r="M151" s="214"/>
      <c r="N151" s="214"/>
      <c r="O151" s="214"/>
      <c r="P151" s="214"/>
      <c r="Q151" s="214"/>
      <c r="R151" s="214"/>
      <c r="S151" s="214"/>
      <c r="T151" s="127"/>
      <c r="Y151" s="29"/>
      <c r="Z151" s="29"/>
      <c r="AA151" s="29"/>
    </row>
    <row r="152" spans="1:27" ht="12.75" customHeight="1">
      <c r="A152" s="11"/>
      <c r="B152" s="214"/>
      <c r="C152" s="214"/>
      <c r="D152" s="214"/>
      <c r="E152" s="214"/>
      <c r="F152" s="214"/>
      <c r="G152" s="214"/>
      <c r="H152" s="214"/>
      <c r="I152" s="214"/>
      <c r="J152" s="214"/>
      <c r="K152" s="214"/>
      <c r="L152" s="214"/>
      <c r="M152" s="214"/>
      <c r="N152" s="214"/>
      <c r="O152" s="214"/>
      <c r="P152" s="214"/>
      <c r="Q152" s="214"/>
      <c r="R152" s="214"/>
      <c r="S152" s="214"/>
      <c r="T152" s="127"/>
      <c r="Y152" s="29"/>
      <c r="Z152" s="29"/>
      <c r="AA152" s="29"/>
    </row>
    <row r="153" spans="1:27" ht="12.75" customHeight="1">
      <c r="A153" s="11"/>
      <c r="B153" s="214"/>
      <c r="C153" s="214"/>
      <c r="D153" s="214"/>
      <c r="E153" s="214"/>
      <c r="F153" s="214"/>
      <c r="G153" s="214"/>
      <c r="H153" s="214"/>
      <c r="I153" s="214"/>
      <c r="J153" s="214"/>
      <c r="K153" s="214"/>
      <c r="L153" s="214"/>
      <c r="M153" s="214"/>
      <c r="N153" s="214"/>
      <c r="O153" s="214"/>
      <c r="P153" s="214"/>
      <c r="Q153" s="214"/>
      <c r="R153" s="214"/>
      <c r="S153" s="214"/>
      <c r="T153" s="127"/>
      <c r="Y153" s="29"/>
      <c r="Z153" s="29"/>
      <c r="AA153" s="29"/>
    </row>
    <row r="154" spans="1:27" ht="12.75" customHeight="1">
      <c r="A154" s="11"/>
      <c r="B154" s="214"/>
      <c r="C154" s="214"/>
      <c r="D154" s="214"/>
      <c r="E154" s="214"/>
      <c r="F154" s="214"/>
      <c r="G154" s="214"/>
      <c r="H154" s="214"/>
      <c r="I154" s="214"/>
      <c r="J154" s="214"/>
      <c r="K154" s="214"/>
      <c r="L154" s="214"/>
      <c r="M154" s="214"/>
      <c r="N154" s="214"/>
      <c r="O154" s="214"/>
      <c r="P154" s="214"/>
      <c r="Q154" s="214"/>
      <c r="R154" s="214"/>
      <c r="S154" s="214"/>
      <c r="T154" s="127"/>
      <c r="Y154" s="29"/>
      <c r="Z154" s="29"/>
      <c r="AA154" s="29"/>
    </row>
    <row r="155" spans="1:27" ht="12.75" customHeight="1">
      <c r="A155" s="11"/>
      <c r="B155" s="214"/>
      <c r="C155" s="214"/>
      <c r="D155" s="214"/>
      <c r="E155" s="214"/>
      <c r="F155" s="214"/>
      <c r="G155" s="214"/>
      <c r="H155" s="214"/>
      <c r="I155" s="214"/>
      <c r="J155" s="214"/>
      <c r="K155" s="214"/>
      <c r="L155" s="214"/>
      <c r="M155" s="214"/>
      <c r="N155" s="214"/>
      <c r="O155" s="214"/>
      <c r="P155" s="214"/>
      <c r="Q155" s="214"/>
      <c r="R155" s="214"/>
      <c r="S155" s="214"/>
      <c r="T155" s="127"/>
      <c r="Y155" s="29"/>
      <c r="Z155" s="29"/>
      <c r="AA155" s="29"/>
    </row>
    <row r="156" spans="1:27" ht="12.75" customHeight="1">
      <c r="A156" s="11"/>
      <c r="B156" s="127"/>
      <c r="C156" s="127"/>
      <c r="D156" s="127"/>
      <c r="E156" s="127"/>
      <c r="F156" s="127"/>
      <c r="G156" s="127"/>
      <c r="H156" s="127"/>
      <c r="I156" s="127"/>
      <c r="J156" s="127"/>
      <c r="K156" s="127"/>
      <c r="L156" s="127"/>
      <c r="M156" s="127"/>
      <c r="N156" s="127"/>
      <c r="O156" s="127"/>
      <c r="P156" s="127"/>
      <c r="Q156" s="127"/>
      <c r="R156" s="127"/>
      <c r="S156" s="127"/>
      <c r="T156" s="127"/>
      <c r="Y156" s="29"/>
      <c r="Z156" s="29"/>
      <c r="AA156" s="29"/>
    </row>
    <row r="157" spans="1:6" ht="12.75" customHeight="1">
      <c r="A157" s="11" t="s">
        <v>63</v>
      </c>
      <c r="B157" s="4" t="s">
        <v>64</v>
      </c>
      <c r="F157" s="12" t="s">
        <v>122</v>
      </c>
    </row>
    <row r="158" spans="1:20" ht="12.75" customHeight="1">
      <c r="A158" s="13"/>
      <c r="B158" s="192" t="s">
        <v>239</v>
      </c>
      <c r="C158" s="192"/>
      <c r="D158" s="192"/>
      <c r="E158" s="192"/>
      <c r="F158" s="192"/>
      <c r="G158" s="192"/>
      <c r="H158" s="192"/>
      <c r="I158" s="192"/>
      <c r="J158" s="192"/>
      <c r="K158" s="192"/>
      <c r="L158" s="192"/>
      <c r="M158" s="192"/>
      <c r="N158" s="192"/>
      <c r="O158" s="192"/>
      <c r="P158" s="192"/>
      <c r="Q158" s="192"/>
      <c r="R158" s="192"/>
      <c r="S158" s="192"/>
      <c r="T158" s="63"/>
    </row>
    <row r="159" spans="1:20" ht="12.75" customHeight="1">
      <c r="A159" s="13"/>
      <c r="B159" s="192"/>
      <c r="C159" s="192"/>
      <c r="D159" s="192"/>
      <c r="E159" s="192"/>
      <c r="F159" s="192"/>
      <c r="G159" s="192"/>
      <c r="H159" s="192"/>
      <c r="I159" s="192"/>
      <c r="J159" s="192"/>
      <c r="K159" s="192"/>
      <c r="L159" s="192"/>
      <c r="M159" s="192"/>
      <c r="N159" s="192"/>
      <c r="O159" s="192"/>
      <c r="P159" s="192"/>
      <c r="Q159" s="192"/>
      <c r="R159" s="192"/>
      <c r="S159" s="192"/>
      <c r="T159" s="63"/>
    </row>
    <row r="160" spans="1:20" ht="12.75" customHeight="1">
      <c r="A160" s="13"/>
      <c r="B160" s="63"/>
      <c r="C160" s="63"/>
      <c r="D160" s="63"/>
      <c r="E160" s="63"/>
      <c r="F160" s="63"/>
      <c r="G160" s="63"/>
      <c r="H160" s="63"/>
      <c r="I160" s="63"/>
      <c r="J160" s="63"/>
      <c r="K160" s="63"/>
      <c r="L160" s="63"/>
      <c r="M160" s="63"/>
      <c r="N160" s="63"/>
      <c r="O160" s="63"/>
      <c r="P160" s="63"/>
      <c r="Q160" s="63"/>
      <c r="R160" s="63"/>
      <c r="S160" s="63"/>
      <c r="T160" s="63"/>
    </row>
    <row r="161" spans="1:20" ht="12.75" customHeight="1">
      <c r="A161" s="13"/>
      <c r="B161" s="192" t="s">
        <v>242</v>
      </c>
      <c r="C161" s="192"/>
      <c r="D161" s="192"/>
      <c r="E161" s="192"/>
      <c r="F161" s="192"/>
      <c r="G161" s="192"/>
      <c r="H161" s="192"/>
      <c r="I161" s="192"/>
      <c r="J161" s="192"/>
      <c r="K161" s="192"/>
      <c r="L161" s="192"/>
      <c r="M161" s="192"/>
      <c r="N161" s="192"/>
      <c r="O161" s="192"/>
      <c r="P161" s="192"/>
      <c r="Q161" s="192"/>
      <c r="R161" s="192"/>
      <c r="S161" s="192"/>
      <c r="T161" s="63"/>
    </row>
    <row r="162" spans="1:20" ht="12.75" customHeight="1">
      <c r="A162" s="13"/>
      <c r="B162" s="192"/>
      <c r="C162" s="192"/>
      <c r="D162" s="192"/>
      <c r="E162" s="192"/>
      <c r="F162" s="192"/>
      <c r="G162" s="192"/>
      <c r="H162" s="192"/>
      <c r="I162" s="192"/>
      <c r="J162" s="192"/>
      <c r="K162" s="192"/>
      <c r="L162" s="192"/>
      <c r="M162" s="192"/>
      <c r="N162" s="192"/>
      <c r="O162" s="192"/>
      <c r="P162" s="192"/>
      <c r="Q162" s="192"/>
      <c r="R162" s="192"/>
      <c r="S162" s="192"/>
      <c r="T162" s="63"/>
    </row>
    <row r="163" spans="1:20" ht="12.75" customHeight="1">
      <c r="A163" s="13"/>
      <c r="B163" s="192"/>
      <c r="C163" s="192"/>
      <c r="D163" s="192"/>
      <c r="E163" s="192"/>
      <c r="F163" s="192"/>
      <c r="G163" s="192"/>
      <c r="H163" s="192"/>
      <c r="I163" s="192"/>
      <c r="J163" s="192"/>
      <c r="K163" s="192"/>
      <c r="L163" s="192"/>
      <c r="M163" s="192"/>
      <c r="N163" s="192"/>
      <c r="O163" s="192"/>
      <c r="P163" s="192"/>
      <c r="Q163" s="192"/>
      <c r="R163" s="192"/>
      <c r="S163" s="192"/>
      <c r="T163" s="63"/>
    </row>
    <row r="164" spans="1:20" ht="12.75" customHeight="1">
      <c r="A164" s="13"/>
      <c r="B164" s="192"/>
      <c r="C164" s="192"/>
      <c r="D164" s="192"/>
      <c r="E164" s="192"/>
      <c r="F164" s="192"/>
      <c r="G164" s="192"/>
      <c r="H164" s="192"/>
      <c r="I164" s="192"/>
      <c r="J164" s="192"/>
      <c r="K164" s="192"/>
      <c r="L164" s="192"/>
      <c r="M164" s="192"/>
      <c r="N164" s="192"/>
      <c r="O164" s="192"/>
      <c r="P164" s="192"/>
      <c r="Q164" s="192"/>
      <c r="R164" s="192"/>
      <c r="S164" s="192"/>
      <c r="T164" s="63"/>
    </row>
    <row r="165" spans="1:20" ht="12.75" customHeight="1">
      <c r="A165" s="13"/>
      <c r="B165" s="192"/>
      <c r="C165" s="192"/>
      <c r="D165" s="192"/>
      <c r="E165" s="192"/>
      <c r="F165" s="192"/>
      <c r="G165" s="192"/>
      <c r="H165" s="192"/>
      <c r="I165" s="192"/>
      <c r="J165" s="192"/>
      <c r="K165" s="192"/>
      <c r="L165" s="192"/>
      <c r="M165" s="192"/>
      <c r="N165" s="192"/>
      <c r="O165" s="192"/>
      <c r="P165" s="192"/>
      <c r="Q165" s="192"/>
      <c r="R165" s="192"/>
      <c r="S165" s="192"/>
      <c r="T165" s="63"/>
    </row>
    <row r="166" spans="1:20" ht="12.75" customHeight="1">
      <c r="A166" s="13"/>
      <c r="B166" s="192"/>
      <c r="C166" s="192"/>
      <c r="D166" s="192"/>
      <c r="E166" s="192"/>
      <c r="F166" s="192"/>
      <c r="G166" s="192"/>
      <c r="H166" s="192"/>
      <c r="I166" s="192"/>
      <c r="J166" s="192"/>
      <c r="K166" s="192"/>
      <c r="L166" s="192"/>
      <c r="M166" s="192"/>
      <c r="N166" s="192"/>
      <c r="O166" s="192"/>
      <c r="P166" s="192"/>
      <c r="Q166" s="192"/>
      <c r="R166" s="192"/>
      <c r="S166" s="192"/>
      <c r="T166" s="63"/>
    </row>
    <row r="167" spans="1:20" ht="12.75" customHeight="1">
      <c r="A167" s="13"/>
      <c r="B167" s="192"/>
      <c r="C167" s="192"/>
      <c r="D167" s="192"/>
      <c r="E167" s="192"/>
      <c r="F167" s="192"/>
      <c r="G167" s="192"/>
      <c r="H167" s="192"/>
      <c r="I167" s="192"/>
      <c r="J167" s="192"/>
      <c r="K167" s="192"/>
      <c r="L167" s="192"/>
      <c r="M167" s="192"/>
      <c r="N167" s="192"/>
      <c r="O167" s="192"/>
      <c r="P167" s="192"/>
      <c r="Q167" s="192"/>
      <c r="R167" s="192"/>
      <c r="S167" s="192"/>
      <c r="T167" s="63"/>
    </row>
    <row r="168" spans="1:20" ht="12.75" customHeight="1">
      <c r="A168" s="13"/>
      <c r="B168" s="63"/>
      <c r="C168" s="63"/>
      <c r="D168" s="63"/>
      <c r="E168" s="63"/>
      <c r="F168" s="63"/>
      <c r="G168" s="63"/>
      <c r="H168" s="63"/>
      <c r="I168" s="63"/>
      <c r="J168" s="63"/>
      <c r="K168" s="63"/>
      <c r="L168" s="63"/>
      <c r="M168" s="63"/>
      <c r="N168" s="63"/>
      <c r="O168" s="63"/>
      <c r="P168" s="63"/>
      <c r="Q168" s="63"/>
      <c r="R168" s="63"/>
      <c r="S168" s="63"/>
      <c r="T168" s="63"/>
    </row>
    <row r="169" spans="1:20" ht="12.75" customHeight="1">
      <c r="A169" s="13"/>
      <c r="B169" s="192" t="s">
        <v>240</v>
      </c>
      <c r="C169" s="192"/>
      <c r="D169" s="192"/>
      <c r="E169" s="192"/>
      <c r="F169" s="192"/>
      <c r="G169" s="192"/>
      <c r="H169" s="192"/>
      <c r="I169" s="192"/>
      <c r="J169" s="192"/>
      <c r="K169" s="192"/>
      <c r="L169" s="192"/>
      <c r="M169" s="192"/>
      <c r="N169" s="192"/>
      <c r="O169" s="192"/>
      <c r="P169" s="192"/>
      <c r="Q169" s="192"/>
      <c r="R169" s="192"/>
      <c r="S169" s="192"/>
      <c r="T169" s="63"/>
    </row>
    <row r="170" spans="1:20" ht="12.75" customHeight="1">
      <c r="A170" s="13"/>
      <c r="B170" s="192"/>
      <c r="C170" s="192"/>
      <c r="D170" s="192"/>
      <c r="E170" s="192"/>
      <c r="F170" s="192"/>
      <c r="G170" s="192"/>
      <c r="H170" s="192"/>
      <c r="I170" s="192"/>
      <c r="J170" s="192"/>
      <c r="K170" s="192"/>
      <c r="L170" s="192"/>
      <c r="M170" s="192"/>
      <c r="N170" s="192"/>
      <c r="O170" s="192"/>
      <c r="P170" s="192"/>
      <c r="Q170" s="192"/>
      <c r="R170" s="192"/>
      <c r="S170" s="192"/>
      <c r="T170" s="63"/>
    </row>
    <row r="171" spans="1:20" ht="12.75" customHeight="1">
      <c r="A171" s="13"/>
      <c r="B171" s="192"/>
      <c r="C171" s="192"/>
      <c r="D171" s="192"/>
      <c r="E171" s="192"/>
      <c r="F171" s="192"/>
      <c r="G171" s="192"/>
      <c r="H171" s="192"/>
      <c r="I171" s="192"/>
      <c r="J171" s="192"/>
      <c r="K171" s="192"/>
      <c r="L171" s="192"/>
      <c r="M171" s="192"/>
      <c r="N171" s="192"/>
      <c r="O171" s="192"/>
      <c r="P171" s="192"/>
      <c r="Q171" s="192"/>
      <c r="R171" s="192"/>
      <c r="S171" s="192"/>
      <c r="T171" s="63"/>
    </row>
    <row r="172" spans="1:20" ht="12.75" customHeight="1">
      <c r="A172" s="13"/>
      <c r="B172" s="63"/>
      <c r="C172" s="63"/>
      <c r="D172" s="63"/>
      <c r="E172" s="63"/>
      <c r="F172" s="63"/>
      <c r="G172" s="63"/>
      <c r="H172" s="63"/>
      <c r="I172" s="63"/>
      <c r="J172" s="63"/>
      <c r="K172" s="63"/>
      <c r="L172" s="63"/>
      <c r="M172" s="63"/>
      <c r="N172" s="63"/>
      <c r="O172" s="63"/>
      <c r="P172" s="63"/>
      <c r="Q172" s="63"/>
      <c r="R172" s="63"/>
      <c r="S172" s="63"/>
      <c r="T172" s="63"/>
    </row>
    <row r="173" spans="1:2" ht="12.75" customHeight="1">
      <c r="A173" s="11" t="s">
        <v>65</v>
      </c>
      <c r="B173" s="4" t="s">
        <v>66</v>
      </c>
    </row>
    <row r="174" spans="1:20" ht="12.75" customHeight="1">
      <c r="A174" s="11"/>
      <c r="B174" s="230" t="s">
        <v>179</v>
      </c>
      <c r="C174" s="230"/>
      <c r="D174" s="230"/>
      <c r="E174" s="230"/>
      <c r="F174" s="230"/>
      <c r="G174" s="230"/>
      <c r="H174" s="230"/>
      <c r="I174" s="230"/>
      <c r="J174" s="230"/>
      <c r="K174" s="230"/>
      <c r="L174" s="230"/>
      <c r="M174" s="230"/>
      <c r="N174" s="230"/>
      <c r="O174" s="230"/>
      <c r="P174" s="230"/>
      <c r="Q174" s="230"/>
      <c r="R174" s="230"/>
      <c r="S174" s="230"/>
      <c r="T174" s="59"/>
    </row>
    <row r="175" spans="1:20" ht="12.75" customHeight="1">
      <c r="A175" s="11"/>
      <c r="B175" s="59"/>
      <c r="C175" s="59"/>
      <c r="D175" s="59"/>
      <c r="E175" s="59"/>
      <c r="F175" s="59"/>
      <c r="G175" s="59"/>
      <c r="H175" s="59"/>
      <c r="I175" s="59"/>
      <c r="J175" s="59"/>
      <c r="K175" s="59"/>
      <c r="L175" s="59"/>
      <c r="M175" s="59"/>
      <c r="N175" s="59"/>
      <c r="O175" s="59"/>
      <c r="P175" s="59"/>
      <c r="Q175" s="59"/>
      <c r="R175" s="59"/>
      <c r="S175" s="59"/>
      <c r="T175" s="59"/>
    </row>
    <row r="176" spans="1:2" ht="12.75" customHeight="1">
      <c r="A176" s="11" t="s">
        <v>67</v>
      </c>
      <c r="B176" s="4" t="s">
        <v>13</v>
      </c>
    </row>
    <row r="177" spans="1:20" ht="12.75" customHeight="1">
      <c r="A177" s="11"/>
      <c r="B177" s="4"/>
      <c r="J177" s="1"/>
      <c r="K177" s="1"/>
      <c r="L177" s="210" t="s">
        <v>7</v>
      </c>
      <c r="M177" s="210"/>
      <c r="N177" s="210"/>
      <c r="O177" s="1"/>
      <c r="P177" s="210" t="s">
        <v>8</v>
      </c>
      <c r="Q177" s="210"/>
      <c r="R177" s="210"/>
      <c r="S177" s="210"/>
      <c r="T177" s="1"/>
    </row>
    <row r="178" spans="1:20" ht="12.75" customHeight="1">
      <c r="A178" s="11"/>
      <c r="B178" s="42"/>
      <c r="C178" s="23"/>
      <c r="D178" s="23"/>
      <c r="E178" s="23"/>
      <c r="F178" s="23"/>
      <c r="G178" s="23"/>
      <c r="H178" s="23"/>
      <c r="I178" s="23"/>
      <c r="L178" s="88" t="s">
        <v>9</v>
      </c>
      <c r="M178" s="1"/>
      <c r="N178" s="88" t="s">
        <v>150</v>
      </c>
      <c r="O178" s="1"/>
      <c r="P178" s="196" t="s">
        <v>10</v>
      </c>
      <c r="Q178" s="196"/>
      <c r="R178" s="1"/>
      <c r="S178" s="88" t="s">
        <v>151</v>
      </c>
      <c r="T178" s="88"/>
    </row>
    <row r="179" spans="1:20" ht="12.75" customHeight="1">
      <c r="A179" s="11"/>
      <c r="B179" s="42"/>
      <c r="C179" s="23"/>
      <c r="D179" s="23"/>
      <c r="E179" s="23"/>
      <c r="F179" s="23"/>
      <c r="G179" s="23"/>
      <c r="H179" s="23"/>
      <c r="I179" s="23"/>
      <c r="L179" s="68" t="s">
        <v>250</v>
      </c>
      <c r="M179" s="68"/>
      <c r="N179" s="68" t="s">
        <v>251</v>
      </c>
      <c r="O179" s="68"/>
      <c r="P179" s="68"/>
      <c r="Q179" s="68" t="str">
        <f>+L179</f>
        <v>31.03.2008</v>
      </c>
      <c r="R179" s="68"/>
      <c r="S179" s="68" t="str">
        <f>+N179</f>
        <v>31.03.2007</v>
      </c>
      <c r="T179" s="68"/>
    </row>
    <row r="180" spans="1:20" ht="12.75" customHeight="1">
      <c r="A180" s="11"/>
      <c r="B180" s="42"/>
      <c r="C180" s="23"/>
      <c r="D180" s="23"/>
      <c r="E180" s="23"/>
      <c r="F180" s="23"/>
      <c r="G180" s="23"/>
      <c r="H180" s="23"/>
      <c r="I180" s="23"/>
      <c r="L180" s="82" t="s">
        <v>139</v>
      </c>
      <c r="M180" s="23"/>
      <c r="N180" s="82" t="s">
        <v>139</v>
      </c>
      <c r="O180" s="23"/>
      <c r="P180" s="23"/>
      <c r="Q180" s="82" t="s">
        <v>139</v>
      </c>
      <c r="R180" s="82"/>
      <c r="S180" s="82" t="s">
        <v>139</v>
      </c>
      <c r="T180" s="82"/>
    </row>
    <row r="181" spans="1:18" ht="12.75" customHeight="1">
      <c r="A181" s="11"/>
      <c r="C181" s="23"/>
      <c r="D181" s="23"/>
      <c r="E181" s="23"/>
      <c r="F181" s="23"/>
      <c r="G181" s="23"/>
      <c r="H181" s="23"/>
      <c r="I181" s="23"/>
      <c r="L181" s="41"/>
      <c r="M181" s="23"/>
      <c r="N181" s="23"/>
      <c r="O181" s="23"/>
      <c r="P181" s="23"/>
      <c r="Q181" s="41"/>
      <c r="R181" s="23"/>
    </row>
    <row r="182" spans="1:18" ht="12.75" customHeight="1">
      <c r="A182" s="11"/>
      <c r="B182" s="23" t="s">
        <v>191</v>
      </c>
      <c r="C182" s="23"/>
      <c r="D182" s="23"/>
      <c r="E182" s="23"/>
      <c r="F182" s="23"/>
      <c r="G182" s="23"/>
      <c r="H182" s="23"/>
      <c r="I182" s="23"/>
      <c r="L182" s="41"/>
      <c r="M182" s="23"/>
      <c r="N182" s="23"/>
      <c r="O182" s="23"/>
      <c r="P182" s="23"/>
      <c r="Q182" s="41"/>
      <c r="R182" s="23"/>
    </row>
    <row r="183" spans="1:22" ht="12.75" customHeight="1">
      <c r="A183" s="11"/>
      <c r="B183" s="23" t="s">
        <v>189</v>
      </c>
      <c r="C183" s="23"/>
      <c r="D183" s="23"/>
      <c r="E183" s="23"/>
      <c r="F183" s="23"/>
      <c r="G183" s="23"/>
      <c r="H183" s="23"/>
      <c r="I183" s="23"/>
      <c r="L183" s="60">
        <v>219</v>
      </c>
      <c r="M183" s="46"/>
      <c r="N183" s="46">
        <v>227</v>
      </c>
      <c r="O183" s="46"/>
      <c r="P183" s="46"/>
      <c r="Q183" s="60">
        <v>219</v>
      </c>
      <c r="R183" s="60"/>
      <c r="S183" s="33">
        <v>227</v>
      </c>
      <c r="T183" s="33"/>
      <c r="V183" s="37"/>
    </row>
    <row r="184" spans="1:22" ht="12.75" customHeight="1">
      <c r="A184" s="11"/>
      <c r="B184" s="23" t="s">
        <v>241</v>
      </c>
      <c r="C184" s="23"/>
      <c r="D184" s="23"/>
      <c r="E184" s="23"/>
      <c r="F184" s="23"/>
      <c r="G184" s="23"/>
      <c r="H184" s="23"/>
      <c r="I184" s="23"/>
      <c r="L184" s="168">
        <v>0</v>
      </c>
      <c r="M184" s="46"/>
      <c r="N184" s="168">
        <v>5</v>
      </c>
      <c r="O184" s="46"/>
      <c r="P184" s="166"/>
      <c r="Q184" s="169">
        <v>0</v>
      </c>
      <c r="R184" s="60"/>
      <c r="S184" s="21">
        <v>5</v>
      </c>
      <c r="T184" s="33"/>
      <c r="V184" s="37"/>
    </row>
    <row r="185" spans="1:22" ht="12.75" customHeight="1" thickBot="1">
      <c r="A185" s="11"/>
      <c r="B185" s="23"/>
      <c r="C185" s="23"/>
      <c r="D185" s="23"/>
      <c r="E185" s="23"/>
      <c r="F185" s="23"/>
      <c r="G185" s="23"/>
      <c r="H185" s="23"/>
      <c r="I185" s="23"/>
      <c r="L185" s="185">
        <f>SUM(L183:L184)</f>
        <v>219</v>
      </c>
      <c r="M185" s="46"/>
      <c r="N185" s="185">
        <f>SUM(N183:N184)</f>
        <v>232</v>
      </c>
      <c r="O185" s="46"/>
      <c r="P185" s="107"/>
      <c r="Q185" s="185">
        <f>SUM(Q183:Q184)</f>
        <v>219</v>
      </c>
      <c r="R185" s="60"/>
      <c r="S185" s="185">
        <f>SUM(S183:S184)</f>
        <v>232</v>
      </c>
      <c r="T185" s="33"/>
      <c r="V185" s="37"/>
    </row>
    <row r="186" spans="1:22" ht="12.75" customHeight="1">
      <c r="A186" s="11"/>
      <c r="B186" s="23"/>
      <c r="C186" s="23"/>
      <c r="D186" s="23"/>
      <c r="E186" s="23"/>
      <c r="F186" s="23"/>
      <c r="G186" s="23"/>
      <c r="H186" s="23"/>
      <c r="I186" s="23"/>
      <c r="J186" s="60"/>
      <c r="K186" s="23"/>
      <c r="L186" s="46"/>
      <c r="M186" s="46"/>
      <c r="N186" s="46"/>
      <c r="O186" s="23"/>
      <c r="P186" s="46"/>
      <c r="Q186" s="60"/>
      <c r="R186" s="60"/>
      <c r="S186" s="22"/>
      <c r="T186" s="22"/>
      <c r="V186" s="37"/>
    </row>
    <row r="187" spans="1:20" ht="12.75" customHeight="1">
      <c r="A187" s="13"/>
      <c r="B187" s="219" t="s">
        <v>230</v>
      </c>
      <c r="C187" s="219"/>
      <c r="D187" s="219"/>
      <c r="E187" s="219"/>
      <c r="F187" s="219"/>
      <c r="G187" s="219"/>
      <c r="H187" s="219"/>
      <c r="I187" s="219"/>
      <c r="J187" s="219"/>
      <c r="K187" s="219"/>
      <c r="L187" s="219"/>
      <c r="M187" s="219"/>
      <c r="N187" s="219"/>
      <c r="O187" s="219"/>
      <c r="P187" s="219"/>
      <c r="Q187" s="219"/>
      <c r="R187" s="219"/>
      <c r="S187" s="219"/>
      <c r="T187" s="145"/>
    </row>
    <row r="188" spans="1:20" ht="12.75" customHeight="1">
      <c r="A188" s="13"/>
      <c r="B188" s="145"/>
      <c r="C188" s="145"/>
      <c r="D188" s="145"/>
      <c r="E188" s="145"/>
      <c r="F188" s="145"/>
      <c r="G188" s="145"/>
      <c r="H188" s="145"/>
      <c r="I188" s="145"/>
      <c r="J188" s="145"/>
      <c r="K188" s="145"/>
      <c r="L188" s="145"/>
      <c r="M188" s="145"/>
      <c r="N188" s="145"/>
      <c r="O188" s="145"/>
      <c r="P188" s="145"/>
      <c r="Q188" s="145"/>
      <c r="R188" s="145"/>
      <c r="S188" s="145"/>
      <c r="T188" s="145"/>
    </row>
    <row r="189" spans="1:20" ht="12.75" customHeight="1">
      <c r="A189" s="11" t="s">
        <v>68</v>
      </c>
      <c r="B189" s="42" t="s">
        <v>103</v>
      </c>
      <c r="C189" s="23"/>
      <c r="D189" s="23"/>
      <c r="E189" s="23"/>
      <c r="F189" s="23"/>
      <c r="G189" s="23"/>
      <c r="H189" s="23"/>
      <c r="I189" s="23"/>
      <c r="J189" s="23"/>
      <c r="K189" s="23"/>
      <c r="L189" s="23"/>
      <c r="M189" s="23"/>
      <c r="N189" s="23"/>
      <c r="O189" s="23"/>
      <c r="P189" s="23"/>
      <c r="Q189" s="23"/>
      <c r="R189" s="23"/>
      <c r="S189" s="23"/>
      <c r="T189" s="23"/>
    </row>
    <row r="190" spans="1:20" ht="12.75" customHeight="1">
      <c r="A190" s="13"/>
      <c r="B190" s="45" t="s">
        <v>104</v>
      </c>
      <c r="C190" s="45"/>
      <c r="D190" s="45"/>
      <c r="E190" s="45"/>
      <c r="F190" s="45"/>
      <c r="G190" s="45"/>
      <c r="H190" s="45"/>
      <c r="I190" s="45"/>
      <c r="J190" s="45"/>
      <c r="K190" s="45"/>
      <c r="L190" s="45"/>
      <c r="M190" s="45"/>
      <c r="N190" s="45"/>
      <c r="O190" s="45"/>
      <c r="P190" s="45"/>
      <c r="Q190" s="45"/>
      <c r="R190" s="45"/>
      <c r="S190" s="45"/>
      <c r="T190" s="45"/>
    </row>
    <row r="191" ht="12.75" customHeight="1">
      <c r="A191" s="13"/>
    </row>
    <row r="192" spans="1:2" ht="12.75" customHeight="1">
      <c r="A192" s="11" t="s">
        <v>69</v>
      </c>
      <c r="B192" s="4" t="s">
        <v>70</v>
      </c>
    </row>
    <row r="193" spans="1:20" ht="12.75" customHeight="1">
      <c r="A193" s="13"/>
      <c r="B193" s="228" t="s">
        <v>88</v>
      </c>
      <c r="C193" s="228"/>
      <c r="D193" s="228"/>
      <c r="E193" s="228"/>
      <c r="F193" s="228"/>
      <c r="G193" s="228"/>
      <c r="H193" s="228"/>
      <c r="I193" s="228"/>
      <c r="J193" s="228"/>
      <c r="K193" s="228"/>
      <c r="L193" s="228"/>
      <c r="M193" s="228"/>
      <c r="N193" s="228"/>
      <c r="O193" s="228"/>
      <c r="P193" s="228"/>
      <c r="Q193" s="228"/>
      <c r="R193" s="228"/>
      <c r="S193" s="228"/>
      <c r="T193" s="128"/>
    </row>
    <row r="194" spans="1:20" ht="12.75" customHeight="1">
      <c r="A194" s="13"/>
      <c r="B194" s="15"/>
      <c r="C194" s="15"/>
      <c r="D194" s="15"/>
      <c r="E194" s="15"/>
      <c r="F194" s="15"/>
      <c r="G194" s="15"/>
      <c r="H194" s="15"/>
      <c r="I194" s="15"/>
      <c r="J194" s="15"/>
      <c r="K194" s="15"/>
      <c r="L194" s="15"/>
      <c r="M194" s="15"/>
      <c r="N194" s="15"/>
      <c r="O194" s="15"/>
      <c r="P194" s="15"/>
      <c r="Q194" s="15"/>
      <c r="R194" s="15"/>
      <c r="S194" s="15"/>
      <c r="T194" s="15"/>
    </row>
    <row r="195" spans="1:2" ht="12.75" customHeight="1">
      <c r="A195" s="11" t="s">
        <v>71</v>
      </c>
      <c r="B195" s="4" t="s">
        <v>72</v>
      </c>
    </row>
    <row r="196" spans="1:32" s="23" customFormat="1" ht="12.75" customHeight="1">
      <c r="A196" s="41"/>
      <c r="B196" s="45" t="s">
        <v>169</v>
      </c>
      <c r="C196" s="219" t="s">
        <v>0</v>
      </c>
      <c r="D196" s="219"/>
      <c r="E196" s="219"/>
      <c r="F196" s="219"/>
      <c r="G196" s="219"/>
      <c r="H196" s="219"/>
      <c r="I196" s="219"/>
      <c r="J196" s="219"/>
      <c r="K196" s="219"/>
      <c r="L196" s="219"/>
      <c r="M196" s="219"/>
      <c r="N196" s="219"/>
      <c r="O196" s="219"/>
      <c r="P196" s="219"/>
      <c r="Q196" s="219"/>
      <c r="R196" s="219"/>
      <c r="S196" s="219"/>
      <c r="T196" s="89"/>
      <c r="U196" s="46"/>
      <c r="V196" s="46"/>
      <c r="W196" s="46"/>
      <c r="X196" s="46"/>
      <c r="Y196" s="46"/>
      <c r="Z196" s="46"/>
      <c r="AA196" s="46"/>
      <c r="AB196" s="46"/>
      <c r="AC196" s="46"/>
      <c r="AD196" s="46"/>
      <c r="AE196" s="46"/>
      <c r="AF196" s="46"/>
    </row>
    <row r="197" spans="1:32" s="23" customFormat="1" ht="12.75" customHeight="1">
      <c r="A197" s="41"/>
      <c r="B197" s="45"/>
      <c r="C197" s="89"/>
      <c r="D197" s="89"/>
      <c r="E197" s="89"/>
      <c r="F197" s="89"/>
      <c r="G197" s="89"/>
      <c r="H197" s="89"/>
      <c r="I197" s="89"/>
      <c r="J197" s="89"/>
      <c r="K197" s="89"/>
      <c r="L197" s="89"/>
      <c r="M197" s="89"/>
      <c r="N197" s="89"/>
      <c r="O197" s="89"/>
      <c r="P197" s="89"/>
      <c r="Q197" s="89"/>
      <c r="R197" s="89"/>
      <c r="S197" s="89"/>
      <c r="T197" s="89"/>
      <c r="U197" s="46"/>
      <c r="V197" s="46"/>
      <c r="W197" s="46"/>
      <c r="X197" s="46"/>
      <c r="Y197" s="46"/>
      <c r="Z197" s="46"/>
      <c r="AA197" s="46"/>
      <c r="AB197" s="46"/>
      <c r="AC197" s="46"/>
      <c r="AD197" s="46"/>
      <c r="AE197" s="46"/>
      <c r="AF197" s="46"/>
    </row>
    <row r="198" spans="1:32" s="23" customFormat="1" ht="12.75">
      <c r="A198" s="41"/>
      <c r="B198" s="45" t="s">
        <v>170</v>
      </c>
      <c r="C198" s="219" t="s">
        <v>280</v>
      </c>
      <c r="D198" s="219"/>
      <c r="E198" s="219"/>
      <c r="F198" s="219"/>
      <c r="G198" s="219"/>
      <c r="H198" s="219"/>
      <c r="I198" s="219"/>
      <c r="J198" s="219"/>
      <c r="K198" s="219"/>
      <c r="L198" s="219"/>
      <c r="M198" s="219"/>
      <c r="N198" s="219"/>
      <c r="O198" s="219"/>
      <c r="P198" s="219"/>
      <c r="Q198" s="219"/>
      <c r="R198" s="219"/>
      <c r="S198" s="219"/>
      <c r="T198" s="145"/>
      <c r="U198" s="46"/>
      <c r="V198" s="46"/>
      <c r="W198" s="46"/>
      <c r="X198" s="46"/>
      <c r="Y198" s="46"/>
      <c r="Z198" s="46"/>
      <c r="AA198" s="46"/>
      <c r="AB198" s="46"/>
      <c r="AC198" s="46"/>
      <c r="AD198" s="46"/>
      <c r="AE198" s="46"/>
      <c r="AF198" s="46"/>
    </row>
    <row r="199" spans="1:32" s="23" customFormat="1" ht="12.75">
      <c r="A199" s="41"/>
      <c r="B199" s="45"/>
      <c r="C199" s="219"/>
      <c r="D199" s="219"/>
      <c r="E199" s="219"/>
      <c r="F199" s="219"/>
      <c r="G199" s="219"/>
      <c r="H199" s="219"/>
      <c r="I199" s="219"/>
      <c r="J199" s="219"/>
      <c r="K199" s="219"/>
      <c r="L199" s="219"/>
      <c r="M199" s="219"/>
      <c r="N199" s="219"/>
      <c r="O199" s="219"/>
      <c r="P199" s="219"/>
      <c r="Q199" s="219"/>
      <c r="R199" s="219"/>
      <c r="S199" s="219"/>
      <c r="T199" s="145"/>
      <c r="U199" s="46"/>
      <c r="V199" s="46"/>
      <c r="W199" s="46"/>
      <c r="X199" s="46"/>
      <c r="Y199" s="46"/>
      <c r="Z199" s="46"/>
      <c r="AA199" s="46"/>
      <c r="AB199" s="46"/>
      <c r="AC199" s="46"/>
      <c r="AD199" s="46"/>
      <c r="AE199" s="46"/>
      <c r="AF199" s="46"/>
    </row>
    <row r="200" spans="1:32" s="23" customFormat="1" ht="12.75">
      <c r="A200" s="41"/>
      <c r="B200" s="45"/>
      <c r="C200" s="219"/>
      <c r="D200" s="219"/>
      <c r="E200" s="219"/>
      <c r="F200" s="219"/>
      <c r="G200" s="219"/>
      <c r="H200" s="219"/>
      <c r="I200" s="219"/>
      <c r="J200" s="219"/>
      <c r="K200" s="219"/>
      <c r="L200" s="219"/>
      <c r="M200" s="219"/>
      <c r="N200" s="219"/>
      <c r="O200" s="219"/>
      <c r="P200" s="219"/>
      <c r="Q200" s="219"/>
      <c r="R200" s="219"/>
      <c r="S200" s="219"/>
      <c r="T200" s="145"/>
      <c r="U200" s="46"/>
      <c r="V200" s="46"/>
      <c r="W200" s="46"/>
      <c r="X200" s="46"/>
      <c r="Y200" s="46"/>
      <c r="Z200" s="46"/>
      <c r="AA200" s="46"/>
      <c r="AB200" s="46"/>
      <c r="AC200" s="46"/>
      <c r="AD200" s="46"/>
      <c r="AE200" s="46"/>
      <c r="AF200" s="46"/>
    </row>
    <row r="201" spans="1:32" s="23" customFormat="1" ht="12.75" customHeight="1">
      <c r="A201" s="41"/>
      <c r="B201" s="45"/>
      <c r="C201" s="45"/>
      <c r="D201" s="45"/>
      <c r="E201" s="45"/>
      <c r="F201" s="45"/>
      <c r="G201" s="45"/>
      <c r="H201" s="45"/>
      <c r="I201" s="45"/>
      <c r="J201" s="45"/>
      <c r="K201" s="45"/>
      <c r="L201" s="45"/>
      <c r="M201" s="45"/>
      <c r="N201" s="45"/>
      <c r="O201" s="45"/>
      <c r="P201" s="45"/>
      <c r="Q201" s="45"/>
      <c r="R201" s="45"/>
      <c r="S201" s="45"/>
      <c r="T201" s="45"/>
      <c r="U201" s="46"/>
      <c r="V201" s="46"/>
      <c r="W201" s="46"/>
      <c r="X201" s="46"/>
      <c r="Y201" s="46"/>
      <c r="Z201" s="46"/>
      <c r="AA201" s="46"/>
      <c r="AB201" s="46"/>
      <c r="AC201" s="46"/>
      <c r="AD201" s="46"/>
      <c r="AE201" s="46"/>
      <c r="AF201" s="46"/>
    </row>
    <row r="202" spans="1:32" s="23" customFormat="1" ht="27" customHeight="1">
      <c r="A202" s="41"/>
      <c r="B202" s="189" t="s">
        <v>186</v>
      </c>
      <c r="C202" s="223"/>
      <c r="D202" s="224"/>
      <c r="E202" s="112"/>
      <c r="F202" s="112"/>
      <c r="G202" s="112"/>
      <c r="H202" s="112"/>
      <c r="I202" s="113" t="s">
        <v>194</v>
      </c>
      <c r="J202" s="113" t="s">
        <v>195</v>
      </c>
      <c r="K202" s="101"/>
      <c r="L202" s="249" t="s">
        <v>196</v>
      </c>
      <c r="M202" s="251" t="s">
        <v>197</v>
      </c>
      <c r="N202" s="252"/>
      <c r="O202" s="252"/>
      <c r="P202" s="253"/>
      <c r="Q202" s="189" t="s">
        <v>187</v>
      </c>
      <c r="R202" s="223"/>
      <c r="S202" s="224"/>
      <c r="T202" s="156"/>
      <c r="U202" s="46"/>
      <c r="V202" s="46"/>
      <c r="W202" s="46"/>
      <c r="X202" s="46"/>
      <c r="Y202" s="46"/>
      <c r="Z202" s="46"/>
      <c r="AA202" s="46"/>
      <c r="AB202" s="46"/>
      <c r="AC202" s="46"/>
      <c r="AD202" s="46"/>
      <c r="AE202" s="46"/>
      <c r="AF202" s="46"/>
    </row>
    <row r="203" spans="1:32" s="23" customFormat="1" ht="12.75" customHeight="1">
      <c r="A203" s="41"/>
      <c r="B203" s="225"/>
      <c r="C203" s="226"/>
      <c r="D203" s="227"/>
      <c r="E203" s="112"/>
      <c r="F203" s="112"/>
      <c r="G203" s="112"/>
      <c r="H203" s="112"/>
      <c r="I203" s="113" t="s">
        <v>139</v>
      </c>
      <c r="J203" s="113" t="s">
        <v>139</v>
      </c>
      <c r="K203" s="142"/>
      <c r="L203" s="250"/>
      <c r="M203" s="134"/>
      <c r="N203" s="135" t="s">
        <v>139</v>
      </c>
      <c r="O203" s="101"/>
      <c r="P203" s="102" t="s">
        <v>188</v>
      </c>
      <c r="Q203" s="225"/>
      <c r="R203" s="226"/>
      <c r="S203" s="227"/>
      <c r="T203" s="156"/>
      <c r="U203" s="46"/>
      <c r="V203" s="46"/>
      <c r="W203" s="46"/>
      <c r="X203" s="46"/>
      <c r="Y203" s="46"/>
      <c r="Z203" s="46"/>
      <c r="AA203" s="46"/>
      <c r="AB203" s="46"/>
      <c r="AC203" s="46"/>
      <c r="AD203" s="46"/>
      <c r="AE203" s="46"/>
      <c r="AF203" s="46"/>
    </row>
    <row r="204" spans="1:32" s="23" customFormat="1" ht="42" customHeight="1">
      <c r="A204" s="43"/>
      <c r="B204" s="222" t="s">
        <v>115</v>
      </c>
      <c r="C204" s="190"/>
      <c r="D204" s="191"/>
      <c r="E204" s="114"/>
      <c r="F204" s="114"/>
      <c r="G204" s="114"/>
      <c r="H204" s="114"/>
      <c r="I204" s="115">
        <v>3500</v>
      </c>
      <c r="J204" s="115">
        <v>3500</v>
      </c>
      <c r="K204" s="136"/>
      <c r="L204" s="137">
        <f>+I204-J204</f>
        <v>0</v>
      </c>
      <c r="M204" s="141"/>
      <c r="N204" s="120">
        <f>I204-J204</f>
        <v>0</v>
      </c>
      <c r="O204" s="121"/>
      <c r="P204" s="117">
        <f aca="true" t="shared" si="0" ref="P204:P209">+N204/I204*100</f>
        <v>0</v>
      </c>
      <c r="Q204" s="200" t="s">
        <v>83</v>
      </c>
      <c r="R204" s="187"/>
      <c r="S204" s="188"/>
      <c r="T204" s="157"/>
      <c r="U204" s="246"/>
      <c r="V204" s="246"/>
      <c r="W204" s="246"/>
      <c r="X204" s="46"/>
      <c r="Y204" s="46"/>
      <c r="Z204" s="46"/>
      <c r="AA204" s="46"/>
      <c r="AB204" s="46"/>
      <c r="AC204" s="46"/>
      <c r="AD204" s="46"/>
      <c r="AE204" s="46"/>
      <c r="AF204" s="46"/>
    </row>
    <row r="205" spans="1:32" s="23" customFormat="1" ht="39" customHeight="1">
      <c r="A205" s="43"/>
      <c r="B205" s="222" t="s">
        <v>116</v>
      </c>
      <c r="C205" s="190"/>
      <c r="D205" s="191"/>
      <c r="E205" s="114"/>
      <c r="F205" s="114"/>
      <c r="G205" s="114"/>
      <c r="H205" s="114"/>
      <c r="I205" s="115">
        <v>2870</v>
      </c>
      <c r="J205" s="116">
        <v>1592</v>
      </c>
      <c r="K205" s="220" t="s">
        <v>198</v>
      </c>
      <c r="L205" s="221"/>
      <c r="M205" s="131"/>
      <c r="N205" s="120">
        <f>I205-J205</f>
        <v>1278</v>
      </c>
      <c r="O205" s="121"/>
      <c r="P205" s="117">
        <f>+N205/I205*100</f>
        <v>44.52961672473867</v>
      </c>
      <c r="Q205" s="200" t="s">
        <v>83</v>
      </c>
      <c r="R205" s="187"/>
      <c r="S205" s="188"/>
      <c r="T205" s="157"/>
      <c r="U205" s="247"/>
      <c r="V205" s="247"/>
      <c r="W205" s="247"/>
      <c r="X205" s="46"/>
      <c r="Y205" s="46"/>
      <c r="Z205" s="46"/>
      <c r="AA205" s="46"/>
      <c r="AB205" s="46"/>
      <c r="AC205" s="46"/>
      <c r="AD205" s="46"/>
      <c r="AE205" s="46"/>
      <c r="AF205" s="46"/>
    </row>
    <row r="206" spans="1:32" s="23" customFormat="1" ht="108" customHeight="1">
      <c r="A206" s="43"/>
      <c r="B206" s="222" t="s">
        <v>117</v>
      </c>
      <c r="C206" s="190"/>
      <c r="D206" s="191"/>
      <c r="E206" s="114"/>
      <c r="F206" s="114"/>
      <c r="G206" s="114"/>
      <c r="H206" s="114"/>
      <c r="I206" s="115">
        <v>1320</v>
      </c>
      <c r="J206" s="115">
        <v>1239</v>
      </c>
      <c r="K206" s="138"/>
      <c r="L206" s="139">
        <v>0</v>
      </c>
      <c r="M206" s="140"/>
      <c r="N206" s="120">
        <f>I206-J206</f>
        <v>81</v>
      </c>
      <c r="O206" s="121"/>
      <c r="P206" s="117">
        <f t="shared" si="0"/>
        <v>6.136363636363637</v>
      </c>
      <c r="Q206" s="222" t="s">
        <v>218</v>
      </c>
      <c r="R206" s="190"/>
      <c r="S206" s="191"/>
      <c r="T206" s="158"/>
      <c r="U206" s="248"/>
      <c r="V206" s="248"/>
      <c r="W206" s="248"/>
      <c r="X206" s="46"/>
      <c r="Y206" s="46"/>
      <c r="Z206" s="46"/>
      <c r="AA206" s="46"/>
      <c r="AB206" s="46"/>
      <c r="AC206" s="46"/>
      <c r="AD206" s="46"/>
      <c r="AE206" s="46"/>
      <c r="AF206" s="46"/>
    </row>
    <row r="207" spans="1:32" s="23" customFormat="1" ht="12.75" customHeight="1">
      <c r="A207" s="43"/>
      <c r="B207" s="222" t="s">
        <v>118</v>
      </c>
      <c r="C207" s="190"/>
      <c r="D207" s="191"/>
      <c r="E207" s="114"/>
      <c r="F207" s="114"/>
      <c r="G207" s="114"/>
      <c r="H207" s="114"/>
      <c r="I207" s="115">
        <v>710</v>
      </c>
      <c r="J207" s="115">
        <v>710</v>
      </c>
      <c r="K207" s="116"/>
      <c r="L207" s="120">
        <v>0</v>
      </c>
      <c r="M207" s="132"/>
      <c r="N207" s="120">
        <f>I207-J207</f>
        <v>0</v>
      </c>
      <c r="O207" s="121"/>
      <c r="P207" s="117">
        <f t="shared" si="0"/>
        <v>0</v>
      </c>
      <c r="Q207" s="200" t="s">
        <v>83</v>
      </c>
      <c r="R207" s="187"/>
      <c r="S207" s="188"/>
      <c r="T207" s="157"/>
      <c r="U207" s="248"/>
      <c r="V207" s="248"/>
      <c r="W207" s="248"/>
      <c r="X207" s="46"/>
      <c r="Y207" s="46"/>
      <c r="Z207" s="46"/>
      <c r="AA207" s="46"/>
      <c r="AB207" s="46"/>
      <c r="AC207" s="46"/>
      <c r="AD207" s="46"/>
      <c r="AE207" s="46"/>
      <c r="AF207" s="46"/>
    </row>
    <row r="208" spans="1:32" s="23" customFormat="1" ht="81.75" customHeight="1">
      <c r="A208" s="43"/>
      <c r="B208" s="194" t="s">
        <v>111</v>
      </c>
      <c r="C208" s="194"/>
      <c r="D208" s="194"/>
      <c r="E208" s="114"/>
      <c r="F208" s="114"/>
      <c r="G208" s="114"/>
      <c r="H208" s="114"/>
      <c r="I208" s="115">
        <v>1500</v>
      </c>
      <c r="J208" s="115">
        <v>878</v>
      </c>
      <c r="K208" s="116"/>
      <c r="L208" s="120">
        <v>0</v>
      </c>
      <c r="M208" s="132"/>
      <c r="N208" s="120">
        <f>I208-J208</f>
        <v>622</v>
      </c>
      <c r="O208" s="121"/>
      <c r="P208" s="117">
        <f t="shared" si="0"/>
        <v>41.46666666666667</v>
      </c>
      <c r="Q208" s="222" t="s">
        <v>219</v>
      </c>
      <c r="R208" s="190"/>
      <c r="S208" s="191"/>
      <c r="T208" s="158"/>
      <c r="U208" s="248"/>
      <c r="V208" s="248"/>
      <c r="W208" s="248"/>
      <c r="X208" s="46"/>
      <c r="Y208" s="46"/>
      <c r="Z208" s="46"/>
      <c r="AA208" s="46"/>
      <c r="AB208" s="46"/>
      <c r="AC208" s="46"/>
      <c r="AD208" s="46"/>
      <c r="AE208" s="46"/>
      <c r="AF208" s="46"/>
    </row>
    <row r="209" spans="1:32" s="23" customFormat="1" ht="12.75" customHeight="1" thickBot="1">
      <c r="A209" s="41"/>
      <c r="B209" s="109" t="s">
        <v>26</v>
      </c>
      <c r="C209" s="110"/>
      <c r="D209" s="111"/>
      <c r="E209" s="103"/>
      <c r="F209" s="103"/>
      <c r="G209" s="103"/>
      <c r="H209" s="103"/>
      <c r="I209" s="104">
        <f>SUM(I204:I208)</f>
        <v>9900</v>
      </c>
      <c r="J209" s="104">
        <f>SUM(J204:J208)</f>
        <v>7919</v>
      </c>
      <c r="K209" s="105"/>
      <c r="L209" s="122"/>
      <c r="M209" s="133"/>
      <c r="N209" s="122">
        <f>SUM(N204:N208)</f>
        <v>1981</v>
      </c>
      <c r="O209" s="105"/>
      <c r="P209" s="106">
        <f t="shared" si="0"/>
        <v>20.01010101010101</v>
      </c>
      <c r="Q209" s="123"/>
      <c r="R209" s="103"/>
      <c r="S209" s="108"/>
      <c r="T209" s="146"/>
      <c r="U209" s="245"/>
      <c r="V209" s="245"/>
      <c r="W209" s="245"/>
      <c r="X209" s="46"/>
      <c r="Y209" s="46"/>
      <c r="Z209" s="46"/>
      <c r="AA209" s="46"/>
      <c r="AB209" s="46"/>
      <c r="AC209" s="46"/>
      <c r="AD209" s="46"/>
      <c r="AE209" s="46"/>
      <c r="AF209" s="46"/>
    </row>
    <row r="210" spans="1:32" s="23" customFormat="1" ht="12.75" customHeight="1">
      <c r="A210" s="41"/>
      <c r="B210" s="45"/>
      <c r="C210" s="45"/>
      <c r="D210" s="45"/>
      <c r="E210" s="45"/>
      <c r="F210" s="45"/>
      <c r="G210" s="45"/>
      <c r="H210" s="45"/>
      <c r="I210" s="45"/>
      <c r="J210" s="45"/>
      <c r="K210" s="45"/>
      <c r="L210" s="45"/>
      <c r="M210" s="45"/>
      <c r="N210" s="45"/>
      <c r="O210" s="45"/>
      <c r="P210" s="45"/>
      <c r="Q210" s="45"/>
      <c r="R210" s="45"/>
      <c r="S210" s="45"/>
      <c r="T210" s="45"/>
      <c r="U210" s="46"/>
      <c r="V210" s="46"/>
      <c r="W210" s="46"/>
      <c r="X210" s="46"/>
      <c r="Y210" s="46"/>
      <c r="Z210" s="46"/>
      <c r="AA210" s="46"/>
      <c r="AB210" s="46"/>
      <c r="AC210" s="46"/>
      <c r="AD210" s="46"/>
      <c r="AE210" s="46"/>
      <c r="AF210" s="46"/>
    </row>
    <row r="211" spans="1:4" ht="12.75" customHeight="1">
      <c r="A211" s="11" t="s">
        <v>73</v>
      </c>
      <c r="B211" s="42" t="s">
        <v>105</v>
      </c>
      <c r="C211" s="23"/>
      <c r="D211" s="23"/>
    </row>
    <row r="212" spans="1:4" ht="12.75" customHeight="1">
      <c r="A212" s="11"/>
      <c r="B212" s="42"/>
      <c r="C212" s="23"/>
      <c r="D212" s="23"/>
    </row>
    <row r="213" spans="1:20" ht="12.75" customHeight="1">
      <c r="A213" s="11"/>
      <c r="B213" s="23"/>
      <c r="C213" s="23"/>
      <c r="D213" s="23"/>
      <c r="Q213" s="67" t="s">
        <v>171</v>
      </c>
      <c r="S213" s="67" t="s">
        <v>171</v>
      </c>
      <c r="T213" s="67"/>
    </row>
    <row r="214" spans="1:20" ht="12.75" customHeight="1">
      <c r="A214" s="11"/>
      <c r="B214" s="42"/>
      <c r="C214" s="23"/>
      <c r="D214" s="23"/>
      <c r="Q214" s="82" t="s">
        <v>250</v>
      </c>
      <c r="S214" s="83" t="s">
        <v>234</v>
      </c>
      <c r="T214" s="83"/>
    </row>
    <row r="215" spans="1:20" ht="12.75" customHeight="1">
      <c r="A215" s="11"/>
      <c r="Q215" s="82" t="s">
        <v>139</v>
      </c>
      <c r="S215" s="82" t="s">
        <v>139</v>
      </c>
      <c r="T215" s="82"/>
    </row>
    <row r="216" spans="1:17" ht="12.75" customHeight="1">
      <c r="A216" s="11"/>
      <c r="B216" s="23" t="s">
        <v>106</v>
      </c>
      <c r="C216" s="23"/>
      <c r="D216" s="23"/>
      <c r="E216" s="23"/>
      <c r="F216" s="23"/>
      <c r="G216" s="23"/>
      <c r="H216" s="23"/>
      <c r="I216" s="23"/>
      <c r="J216" s="23"/>
      <c r="K216" s="23"/>
      <c r="L216" s="23"/>
      <c r="M216" s="23"/>
      <c r="N216" s="23"/>
      <c r="O216" s="23"/>
      <c r="P216" s="23"/>
      <c r="Q216" s="41"/>
    </row>
    <row r="217" spans="1:20" ht="12.75" customHeight="1">
      <c r="A217" s="11"/>
      <c r="B217" s="23" t="s">
        <v>172</v>
      </c>
      <c r="C217" s="23"/>
      <c r="D217" s="23"/>
      <c r="E217" s="23"/>
      <c r="F217" s="23"/>
      <c r="G217" s="23"/>
      <c r="H217" s="23"/>
      <c r="I217" s="23"/>
      <c r="J217" s="23"/>
      <c r="K217" s="23"/>
      <c r="L217" s="23"/>
      <c r="M217" s="23"/>
      <c r="N217" s="23"/>
      <c r="O217" s="23"/>
      <c r="P217" s="23"/>
      <c r="Q217" s="43">
        <f>+'Balance Sheet'!D27</f>
        <v>197</v>
      </c>
      <c r="S217" s="26">
        <f>+'Balance Sheet'!F27</f>
        <v>195</v>
      </c>
      <c r="T217" s="26"/>
    </row>
    <row r="218" spans="1:17" ht="12.75" customHeight="1">
      <c r="A218" s="11"/>
      <c r="B218" s="23" t="s">
        <v>107</v>
      </c>
      <c r="C218" s="23"/>
      <c r="D218" s="23"/>
      <c r="E218" s="23"/>
      <c r="F218" s="23"/>
      <c r="G218" s="23"/>
      <c r="H218" s="23"/>
      <c r="I218" s="23"/>
      <c r="J218" s="23"/>
      <c r="K218" s="23"/>
      <c r="L218" s="23"/>
      <c r="M218" s="23"/>
      <c r="N218" s="23"/>
      <c r="O218" s="23"/>
      <c r="P218" s="23"/>
      <c r="Q218" s="43"/>
    </row>
    <row r="219" spans="1:20" ht="12.75" customHeight="1">
      <c r="A219" s="11"/>
      <c r="B219" s="23" t="s">
        <v>172</v>
      </c>
      <c r="C219" s="23"/>
      <c r="D219" s="23"/>
      <c r="E219" s="23"/>
      <c r="F219" s="23"/>
      <c r="G219" s="23"/>
      <c r="H219" s="23"/>
      <c r="I219" s="23"/>
      <c r="J219" s="23"/>
      <c r="K219" s="23"/>
      <c r="L219" s="23"/>
      <c r="M219" s="23"/>
      <c r="N219" s="23"/>
      <c r="O219" s="23"/>
      <c r="P219" s="23"/>
      <c r="Q219" s="56">
        <f>'Balance Sheet'!D42</f>
        <v>172</v>
      </c>
      <c r="S219" s="26">
        <f>+'Balance Sheet'!F42</f>
        <v>222</v>
      </c>
      <c r="T219" s="26"/>
    </row>
    <row r="220" spans="1:22" ht="12.75" customHeight="1" thickBot="1">
      <c r="A220" s="11"/>
      <c r="B220" s="42"/>
      <c r="C220" s="23"/>
      <c r="D220" s="23"/>
      <c r="E220" s="23"/>
      <c r="F220" s="23"/>
      <c r="G220" s="23"/>
      <c r="H220" s="23"/>
      <c r="I220" s="23"/>
      <c r="J220" s="23"/>
      <c r="K220" s="23"/>
      <c r="L220" s="23"/>
      <c r="M220" s="23"/>
      <c r="N220" s="23"/>
      <c r="O220" s="23"/>
      <c r="P220" s="107"/>
      <c r="Q220" s="48">
        <f>SUM(Q217:Q219)</f>
        <v>369</v>
      </c>
      <c r="S220" s="48">
        <f>SUM(S217:S219)</f>
        <v>417</v>
      </c>
      <c r="T220" s="55"/>
      <c r="V220" s="119"/>
    </row>
    <row r="221" spans="1:17" ht="12.75" customHeight="1">
      <c r="A221" s="11"/>
      <c r="B221" s="4"/>
      <c r="Q221" s="33"/>
    </row>
    <row r="222" spans="1:2" ht="12.75" customHeight="1">
      <c r="A222" s="11" t="s">
        <v>74</v>
      </c>
      <c r="B222" s="4" t="s">
        <v>75</v>
      </c>
    </row>
    <row r="223" spans="1:20" ht="12.75" customHeight="1">
      <c r="A223" s="13"/>
      <c r="B223" s="197" t="s">
        <v>175</v>
      </c>
      <c r="C223" s="197"/>
      <c r="D223" s="197"/>
      <c r="E223" s="197"/>
      <c r="F223" s="197"/>
      <c r="G223" s="197"/>
      <c r="H223" s="197"/>
      <c r="I223" s="197"/>
      <c r="J223" s="197"/>
      <c r="K223" s="197"/>
      <c r="L223" s="197"/>
      <c r="M223" s="197"/>
      <c r="N223" s="197"/>
      <c r="O223" s="197"/>
      <c r="P223" s="197"/>
      <c r="Q223" s="197"/>
      <c r="R223" s="19"/>
      <c r="S223" s="19"/>
      <c r="T223" s="19"/>
    </row>
    <row r="224" spans="1:20" ht="12.75" customHeight="1">
      <c r="A224" s="13"/>
      <c r="B224" s="89"/>
      <c r="C224" s="89"/>
      <c r="D224" s="89"/>
      <c r="E224" s="89"/>
      <c r="F224" s="89"/>
      <c r="G224" s="89"/>
      <c r="H224" s="89"/>
      <c r="I224" s="89"/>
      <c r="J224" s="89"/>
      <c r="K224" s="89"/>
      <c r="L224" s="89"/>
      <c r="M224" s="89"/>
      <c r="N224" s="89"/>
      <c r="O224" s="89"/>
      <c r="P224" s="89"/>
      <c r="Q224" s="89"/>
      <c r="R224" s="19"/>
      <c r="S224" s="19"/>
      <c r="T224" s="19"/>
    </row>
    <row r="225" spans="1:2" ht="12.75" customHeight="1">
      <c r="A225" s="11" t="s">
        <v>76</v>
      </c>
      <c r="B225" s="4" t="s">
        <v>82</v>
      </c>
    </row>
    <row r="226" spans="1:2" ht="12.75" customHeight="1">
      <c r="A226" s="13"/>
      <c r="B226" s="12" t="s">
        <v>133</v>
      </c>
    </row>
    <row r="227" ht="12.75" customHeight="1">
      <c r="A227" s="13"/>
    </row>
    <row r="228" spans="1:2" ht="12.75" customHeight="1">
      <c r="A228" s="11" t="s">
        <v>77</v>
      </c>
      <c r="B228" s="4" t="s">
        <v>17</v>
      </c>
    </row>
    <row r="229" spans="1:20" ht="12.75" customHeight="1">
      <c r="A229" s="13"/>
      <c r="B229" s="45" t="s">
        <v>1</v>
      </c>
      <c r="C229" s="170"/>
      <c r="D229" s="170"/>
      <c r="E229" s="170"/>
      <c r="F229" s="170"/>
      <c r="G229" s="170"/>
      <c r="H229" s="170"/>
      <c r="I229" s="170"/>
      <c r="J229" s="170"/>
      <c r="K229" s="170"/>
      <c r="L229" s="170"/>
      <c r="M229" s="170"/>
      <c r="N229" s="170"/>
      <c r="O229" s="170"/>
      <c r="P229" s="170"/>
      <c r="Q229" s="170"/>
      <c r="R229" s="170"/>
      <c r="S229" s="170"/>
      <c r="T229" s="130"/>
    </row>
    <row r="230" spans="1:20" ht="12.75" customHeight="1">
      <c r="A230" s="13"/>
      <c r="B230" s="130"/>
      <c r="C230" s="130"/>
      <c r="D230" s="130"/>
      <c r="E230" s="130"/>
      <c r="F230" s="130"/>
      <c r="G230" s="130"/>
      <c r="H230" s="130"/>
      <c r="I230" s="130"/>
      <c r="J230" s="130"/>
      <c r="K230" s="130"/>
      <c r="L230" s="130"/>
      <c r="M230" s="130"/>
      <c r="N230" s="130"/>
      <c r="O230" s="130"/>
      <c r="P230" s="130"/>
      <c r="Q230" s="130"/>
      <c r="R230" s="130"/>
      <c r="S230" s="130"/>
      <c r="T230" s="130"/>
    </row>
    <row r="231" spans="1:2" ht="12.75" customHeight="1">
      <c r="A231" s="11" t="s">
        <v>78</v>
      </c>
      <c r="B231" s="4" t="s">
        <v>85</v>
      </c>
    </row>
    <row r="232" spans="1:20" ht="12.75" customHeight="1">
      <c r="A232" s="13"/>
      <c r="B232" s="195" t="s">
        <v>108</v>
      </c>
      <c r="C232" s="195"/>
      <c r="D232" s="195"/>
      <c r="E232" s="195"/>
      <c r="F232" s="195"/>
      <c r="G232" s="195"/>
      <c r="H232" s="195"/>
      <c r="I232" s="195"/>
      <c r="J232" s="195"/>
      <c r="K232" s="195"/>
      <c r="L232" s="195"/>
      <c r="M232" s="195"/>
      <c r="N232" s="195"/>
      <c r="O232" s="195"/>
      <c r="P232" s="195"/>
      <c r="Q232" s="195"/>
      <c r="R232" s="195"/>
      <c r="S232" s="195"/>
      <c r="T232" s="62"/>
    </row>
    <row r="233" spans="1:20" ht="12.75" customHeight="1">
      <c r="A233" s="13"/>
      <c r="B233" s="41"/>
      <c r="C233" s="23"/>
      <c r="D233" s="23"/>
      <c r="E233" s="23"/>
      <c r="F233" s="23"/>
      <c r="G233" s="23"/>
      <c r="H233" s="23"/>
      <c r="I233" s="23"/>
      <c r="J233" s="23"/>
      <c r="K233" s="23"/>
      <c r="L233" s="23"/>
      <c r="M233" s="23"/>
      <c r="N233" s="23"/>
      <c r="O233" s="23"/>
      <c r="P233" s="23"/>
      <c r="Q233" s="23"/>
      <c r="R233" s="23"/>
      <c r="S233" s="23"/>
      <c r="T233" s="23"/>
    </row>
    <row r="234" spans="1:20" ht="12.75" customHeight="1">
      <c r="A234" s="13"/>
      <c r="B234" s="41"/>
      <c r="C234" s="23"/>
      <c r="D234" s="23"/>
      <c r="E234" s="23"/>
      <c r="F234" s="23"/>
      <c r="G234" s="23"/>
      <c r="H234" s="23"/>
      <c r="I234" s="23"/>
      <c r="J234" s="1"/>
      <c r="K234" s="1"/>
      <c r="L234" s="210" t="s">
        <v>7</v>
      </c>
      <c r="M234" s="210"/>
      <c r="N234" s="210"/>
      <c r="O234" s="1"/>
      <c r="P234" s="210" t="s">
        <v>8</v>
      </c>
      <c r="Q234" s="210"/>
      <c r="R234" s="210"/>
      <c r="S234" s="210"/>
      <c r="T234" s="1"/>
    </row>
    <row r="235" spans="1:20" ht="12.75" customHeight="1">
      <c r="A235" s="13"/>
      <c r="B235" s="41"/>
      <c r="C235" s="23"/>
      <c r="D235" s="23"/>
      <c r="E235" s="23"/>
      <c r="F235" s="23"/>
      <c r="G235" s="23"/>
      <c r="H235" s="23"/>
      <c r="I235" s="23"/>
      <c r="L235" s="88" t="s">
        <v>9</v>
      </c>
      <c r="M235" s="1"/>
      <c r="N235" s="88" t="s">
        <v>150</v>
      </c>
      <c r="O235" s="1"/>
      <c r="P235" s="196" t="s">
        <v>10</v>
      </c>
      <c r="Q235" s="196"/>
      <c r="R235" s="1"/>
      <c r="S235" s="88" t="s">
        <v>151</v>
      </c>
      <c r="T235" s="88"/>
    </row>
    <row r="236" spans="1:20" ht="12.75" customHeight="1">
      <c r="A236" s="13"/>
      <c r="B236" s="41"/>
      <c r="C236" s="23"/>
      <c r="D236" s="23"/>
      <c r="E236" s="23"/>
      <c r="F236" s="23"/>
      <c r="G236" s="23"/>
      <c r="H236" s="23"/>
      <c r="I236" s="23"/>
      <c r="L236" s="68" t="s">
        <v>250</v>
      </c>
      <c r="M236" s="68"/>
      <c r="N236" s="68" t="s">
        <v>251</v>
      </c>
      <c r="O236" s="68"/>
      <c r="P236" s="68"/>
      <c r="Q236" s="68" t="str">
        <f>+L236</f>
        <v>31.03.2008</v>
      </c>
      <c r="R236" s="68"/>
      <c r="S236" s="68" t="str">
        <f>+N236</f>
        <v>31.03.2007</v>
      </c>
      <c r="T236" s="68"/>
    </row>
    <row r="237" spans="1:20" ht="12.75" customHeight="1">
      <c r="A237" s="13"/>
      <c r="B237" s="41"/>
      <c r="C237" s="23"/>
      <c r="D237" s="23"/>
      <c r="E237" s="23"/>
      <c r="F237" s="23"/>
      <c r="G237" s="23"/>
      <c r="H237" s="23"/>
      <c r="I237" s="23"/>
      <c r="L237" s="82"/>
      <c r="M237" s="23"/>
      <c r="N237" s="82"/>
      <c r="O237" s="23"/>
      <c r="P237" s="23"/>
      <c r="Q237" s="82"/>
      <c r="R237" s="82"/>
      <c r="S237" s="82"/>
      <c r="T237" s="82"/>
    </row>
    <row r="238" spans="1:20" ht="12.75" customHeight="1">
      <c r="A238" s="13"/>
      <c r="B238" s="164" t="s">
        <v>173</v>
      </c>
      <c r="C238" s="164"/>
      <c r="D238" s="164"/>
      <c r="E238" s="164"/>
      <c r="F238" s="164"/>
      <c r="G238" s="164"/>
      <c r="H238" s="164"/>
      <c r="I238" s="164"/>
      <c r="L238" s="44">
        <f>+'Income Statements'!E35</f>
        <v>1310</v>
      </c>
      <c r="M238" s="44"/>
      <c r="N238" s="20">
        <f>+'Income Statements'!G38</f>
        <v>568</v>
      </c>
      <c r="O238" s="20"/>
      <c r="P238" s="20"/>
      <c r="Q238" s="44">
        <f>+'Income Statements'!I35</f>
        <v>1310</v>
      </c>
      <c r="R238" s="44"/>
      <c r="S238" s="20">
        <f>+'Income Statements'!K38</f>
        <v>568</v>
      </c>
      <c r="T238" s="20"/>
    </row>
    <row r="239" spans="1:20" ht="12.75" customHeight="1">
      <c r="A239" s="13"/>
      <c r="B239" s="94" t="s">
        <v>182</v>
      </c>
      <c r="C239" s="94"/>
      <c r="D239" s="94"/>
      <c r="E239" s="94"/>
      <c r="F239" s="94"/>
      <c r="G239" s="94"/>
      <c r="H239" s="94"/>
      <c r="I239" s="94"/>
      <c r="L239" s="44"/>
      <c r="M239" s="98"/>
      <c r="N239" s="98"/>
      <c r="O239" s="20"/>
      <c r="P239" s="20"/>
      <c r="Q239" s="44"/>
      <c r="R239" s="44"/>
      <c r="S239" s="20"/>
      <c r="T239" s="20"/>
    </row>
    <row r="240" spans="1:20" ht="12.75" customHeight="1">
      <c r="A240" s="13"/>
      <c r="B240" s="199" t="s">
        <v>183</v>
      </c>
      <c r="C240" s="199"/>
      <c r="D240" s="199"/>
      <c r="E240" s="199"/>
      <c r="F240" s="199"/>
      <c r="G240" s="199"/>
      <c r="H240" s="199"/>
      <c r="I240" s="199"/>
      <c r="L240" s="44">
        <v>170793</v>
      </c>
      <c r="M240" s="20"/>
      <c r="N240" s="20">
        <v>170793</v>
      </c>
      <c r="O240" s="20"/>
      <c r="P240" s="20"/>
      <c r="Q240" s="44">
        <v>170793</v>
      </c>
      <c r="R240" s="44"/>
      <c r="S240" s="44">
        <v>170793</v>
      </c>
      <c r="T240" s="20"/>
    </row>
    <row r="241" spans="1:20" ht="12.75" customHeight="1">
      <c r="A241" s="13"/>
      <c r="L241" s="44"/>
      <c r="M241" s="20"/>
      <c r="N241" s="20"/>
      <c r="O241" s="20"/>
      <c r="P241" s="20"/>
      <c r="Q241" s="44"/>
      <c r="R241" s="44"/>
      <c r="S241" s="20"/>
      <c r="T241" s="20"/>
    </row>
    <row r="242" spans="1:20" ht="12.75" customHeight="1" thickBot="1">
      <c r="A242" s="13"/>
      <c r="B242" s="198" t="s">
        <v>109</v>
      </c>
      <c r="C242" s="198"/>
      <c r="D242" s="198"/>
      <c r="E242" s="198"/>
      <c r="F242" s="198"/>
      <c r="G242" s="198"/>
      <c r="H242" s="198"/>
      <c r="I242" s="198"/>
      <c r="L242" s="86">
        <f>+L238/L240*100</f>
        <v>0.7670103575673476</v>
      </c>
      <c r="M242" s="23"/>
      <c r="N242" s="86">
        <f>+N238/N240*100</f>
        <v>0.332566322975766</v>
      </c>
      <c r="P242" s="99"/>
      <c r="Q242" s="86">
        <f>+Q238/Q240*100</f>
        <v>0.7670103575673476</v>
      </c>
      <c r="R242" s="87"/>
      <c r="S242" s="86">
        <f>+S238/S240*100</f>
        <v>0.332566322975766</v>
      </c>
      <c r="T242" s="159"/>
    </row>
    <row r="243" spans="1:20" ht="12.75" customHeight="1">
      <c r="A243" s="13"/>
      <c r="B243" s="193"/>
      <c r="C243" s="193"/>
      <c r="D243" s="193"/>
      <c r="E243" s="178"/>
      <c r="F243" s="178"/>
      <c r="G243" s="178"/>
      <c r="H243" s="178"/>
      <c r="I243" s="178"/>
      <c r="J243" s="53"/>
      <c r="K243" s="53"/>
      <c r="L243" s="53"/>
      <c r="M243" s="53"/>
      <c r="N243" s="53"/>
      <c r="O243" s="53"/>
      <c r="P243" s="53"/>
      <c r="Q243" s="53"/>
      <c r="R243" s="53"/>
      <c r="S243" s="53"/>
      <c r="T243" s="53"/>
    </row>
    <row r="244" spans="1:20" ht="12.75" customHeight="1">
      <c r="A244" s="13"/>
      <c r="B244" s="13"/>
      <c r="C244" s="13"/>
      <c r="D244" s="13"/>
      <c r="E244" s="178"/>
      <c r="F244" s="178"/>
      <c r="G244" s="178"/>
      <c r="H244" s="178"/>
      <c r="I244" s="178"/>
      <c r="J244" s="53"/>
      <c r="K244" s="53"/>
      <c r="L244" s="53"/>
      <c r="M244" s="53"/>
      <c r="N244" s="53"/>
      <c r="O244" s="53"/>
      <c r="P244" s="53"/>
      <c r="Q244" s="53"/>
      <c r="R244" s="53"/>
      <c r="S244" s="53"/>
      <c r="T244" s="178"/>
    </row>
    <row r="245" spans="1:20" ht="12.75" customHeight="1">
      <c r="A245" s="13"/>
      <c r="B245" s="13"/>
      <c r="C245" s="13"/>
      <c r="D245" s="13"/>
      <c r="E245" s="178"/>
      <c r="F245" s="178"/>
      <c r="G245" s="178"/>
      <c r="H245" s="178"/>
      <c r="I245" s="178"/>
      <c r="J245" s="178"/>
      <c r="K245" s="178"/>
      <c r="L245" s="178"/>
      <c r="M245" s="178"/>
      <c r="N245" s="178"/>
      <c r="O245" s="178"/>
      <c r="P245" s="178"/>
      <c r="Q245" s="178"/>
      <c r="R245" s="178"/>
      <c r="S245" s="178"/>
      <c r="T245" s="178"/>
    </row>
    <row r="246" spans="1:20" ht="12.75" customHeight="1">
      <c r="A246" s="13"/>
      <c r="B246" s="13"/>
      <c r="C246" s="13"/>
      <c r="D246" s="13"/>
      <c r="E246" s="178"/>
      <c r="F246" s="178"/>
      <c r="G246" s="178"/>
      <c r="H246" s="178"/>
      <c r="I246" s="178"/>
      <c r="J246" s="178"/>
      <c r="K246" s="178"/>
      <c r="L246" s="178"/>
      <c r="M246" s="178"/>
      <c r="N246" s="178"/>
      <c r="O246" s="178"/>
      <c r="P246" s="178"/>
      <c r="Q246" s="178"/>
      <c r="R246" s="178"/>
      <c r="S246" s="178"/>
      <c r="T246" s="178"/>
    </row>
    <row r="247" spans="1:4" ht="12.75" customHeight="1">
      <c r="A247" s="4" t="s">
        <v>238</v>
      </c>
      <c r="B247" s="4"/>
      <c r="C247" s="4"/>
      <c r="D247" s="4"/>
    </row>
    <row r="248" ht="12.75" customHeight="1"/>
    <row r="249" ht="12.75" customHeight="1">
      <c r="A249" s="12" t="s">
        <v>148</v>
      </c>
    </row>
    <row r="250" ht="12.75" customHeight="1">
      <c r="A250" s="12" t="s">
        <v>102</v>
      </c>
    </row>
    <row r="251" ht="12.75" customHeight="1"/>
    <row r="252" ht="12.75" customHeight="1">
      <c r="A252" s="12" t="s">
        <v>185</v>
      </c>
    </row>
    <row r="253" spans="1:4" ht="12.75" customHeight="1">
      <c r="A253" s="12" t="s">
        <v>18</v>
      </c>
      <c r="B253" s="171" t="s">
        <v>2</v>
      </c>
      <c r="C253" s="165"/>
      <c r="D253" s="165"/>
    </row>
    <row r="254" ht="12.75" customHeight="1">
      <c r="A254" s="13"/>
    </row>
    <row r="255" ht="12.75" customHeight="1">
      <c r="A255" s="13"/>
    </row>
    <row r="256" ht="12.75" customHeight="1">
      <c r="A256" s="13"/>
    </row>
    <row r="257" ht="12.75" customHeight="1">
      <c r="A257" s="13"/>
    </row>
    <row r="258" ht="12.75" customHeight="1">
      <c r="A258" s="13"/>
    </row>
    <row r="259" ht="12.75" customHeight="1">
      <c r="A259" s="13"/>
    </row>
    <row r="260" ht="12.75" customHeight="1">
      <c r="A260" s="13"/>
    </row>
    <row r="261" ht="12.75" customHeight="1">
      <c r="A261" s="13"/>
    </row>
    <row r="262" ht="12.75" customHeight="1">
      <c r="A262" s="13"/>
    </row>
    <row r="263" ht="12.75" customHeight="1"/>
    <row r="264" ht="12.75" customHeight="1"/>
    <row r="265" ht="12.75" customHeight="1">
      <c r="A265" s="13"/>
    </row>
    <row r="266" ht="12.75" customHeight="1">
      <c r="A266" s="13"/>
    </row>
    <row r="267" ht="12.75" customHeight="1">
      <c r="A267" s="13"/>
    </row>
    <row r="268" ht="12.75" customHeight="1">
      <c r="A268" s="13"/>
    </row>
    <row r="269" ht="12.75" customHeight="1">
      <c r="A269" s="13"/>
    </row>
    <row r="270" ht="12.75" customHeight="1">
      <c r="A270" s="13"/>
    </row>
    <row r="271" ht="12.75" customHeight="1">
      <c r="A271" s="13"/>
    </row>
    <row r="272" ht="12.75" customHeight="1">
      <c r="A272" s="13"/>
    </row>
    <row r="273" ht="12.75" customHeight="1">
      <c r="A273" s="13"/>
    </row>
    <row r="274" ht="12.75" customHeight="1">
      <c r="A274" s="13"/>
    </row>
    <row r="275" ht="12.75" customHeight="1">
      <c r="A275" s="13"/>
    </row>
    <row r="276" ht="12.75" customHeight="1">
      <c r="A276" s="13"/>
    </row>
    <row r="277" ht="12.75" customHeight="1">
      <c r="A277" s="13"/>
    </row>
    <row r="278" ht="12.75" customHeight="1">
      <c r="A278" s="13"/>
    </row>
    <row r="279" ht="12.75" customHeight="1">
      <c r="A279" s="13"/>
    </row>
    <row r="280" ht="12.75" customHeight="1">
      <c r="A280" s="13"/>
    </row>
    <row r="281" ht="12.75" customHeight="1">
      <c r="A281" s="13"/>
    </row>
    <row r="282" ht="12.75" customHeight="1">
      <c r="A282" s="13"/>
    </row>
    <row r="283" ht="12.75" customHeight="1">
      <c r="A283" s="13"/>
    </row>
    <row r="284" ht="12.75" customHeight="1">
      <c r="A284" s="13"/>
    </row>
    <row r="285" ht="12.75" customHeight="1">
      <c r="A285" s="13"/>
    </row>
    <row r="286" ht="12.75" customHeight="1">
      <c r="A286" s="13"/>
    </row>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sheetData>
  <mergeCells count="74">
    <mergeCell ref="B139:S146"/>
    <mergeCell ref="B63:S63"/>
    <mergeCell ref="L106:N106"/>
    <mergeCell ref="B31:S32"/>
    <mergeCell ref="B54:S54"/>
    <mergeCell ref="B60:S60"/>
    <mergeCell ref="B77:S77"/>
    <mergeCell ref="B72:E72"/>
    <mergeCell ref="P66:S66"/>
    <mergeCell ref="B69:E69"/>
    <mergeCell ref="Q207:S207"/>
    <mergeCell ref="B149:S155"/>
    <mergeCell ref="L202:L203"/>
    <mergeCell ref="M202:P202"/>
    <mergeCell ref="Q202:S203"/>
    <mergeCell ref="B161:S167"/>
    <mergeCell ref="B169:S171"/>
    <mergeCell ref="B187:S187"/>
    <mergeCell ref="B174:S174"/>
    <mergeCell ref="L177:N177"/>
    <mergeCell ref="U209:W209"/>
    <mergeCell ref="U204:W204"/>
    <mergeCell ref="U205:W205"/>
    <mergeCell ref="U206:W206"/>
    <mergeCell ref="U207:W207"/>
    <mergeCell ref="U208:W208"/>
    <mergeCell ref="B80:S81"/>
    <mergeCell ref="B75:E75"/>
    <mergeCell ref="B88:S88"/>
    <mergeCell ref="B15:S17"/>
    <mergeCell ref="B84:S85"/>
    <mergeCell ref="B135:S136"/>
    <mergeCell ref="B119:S119"/>
    <mergeCell ref="P107:Q107"/>
    <mergeCell ref="P106:S106"/>
    <mergeCell ref="A1:S1"/>
    <mergeCell ref="A3:S3"/>
    <mergeCell ref="A5:S5"/>
    <mergeCell ref="A2:S2"/>
    <mergeCell ref="A4:S4"/>
    <mergeCell ref="B10:S11"/>
    <mergeCell ref="B13:S13"/>
    <mergeCell ref="P67:Q67"/>
    <mergeCell ref="B73:E73"/>
    <mergeCell ref="L66:N66"/>
    <mergeCell ref="B57:S57"/>
    <mergeCell ref="B34:S38"/>
    <mergeCell ref="B26:S27"/>
    <mergeCell ref="B71:E71"/>
    <mergeCell ref="B240:I240"/>
    <mergeCell ref="B207:D207"/>
    <mergeCell ref="P178:Q178"/>
    <mergeCell ref="Q204:S204"/>
    <mergeCell ref="Q205:S205"/>
    <mergeCell ref="Q208:S208"/>
    <mergeCell ref="B205:D205"/>
    <mergeCell ref="B206:D206"/>
    <mergeCell ref="B202:D203"/>
    <mergeCell ref="B193:S193"/>
    <mergeCell ref="B158:S159"/>
    <mergeCell ref="P177:S177"/>
    <mergeCell ref="B243:D243"/>
    <mergeCell ref="B208:D208"/>
    <mergeCell ref="B232:S232"/>
    <mergeCell ref="P234:S234"/>
    <mergeCell ref="P235:Q235"/>
    <mergeCell ref="B223:Q223"/>
    <mergeCell ref="B242:I242"/>
    <mergeCell ref="L234:N234"/>
    <mergeCell ref="C196:S196"/>
    <mergeCell ref="K205:L205"/>
    <mergeCell ref="Q206:S206"/>
    <mergeCell ref="B204:D204"/>
    <mergeCell ref="C198:S200"/>
  </mergeCells>
  <printOptions/>
  <pageMargins left="0.7" right="0.25" top="0.49" bottom="0.5" header="0.5" footer="0.5"/>
  <pageSetup horizontalDpi="600" verticalDpi="600" orientation="portrait" paperSize="9" scale="95" r:id="rId1"/>
  <rowBreaks count="4" manualBreakCount="4">
    <brk id="102" max="19" man="1"/>
    <brk id="156" max="19" man="1"/>
    <brk id="194" max="19" man="1"/>
    <brk id="230"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iet</dc:creator>
  <cp:keywords/>
  <dc:description/>
  <cp:lastModifiedBy>User</cp:lastModifiedBy>
  <cp:lastPrinted>2008-05-22T07:22:46Z</cp:lastPrinted>
  <dcterms:created xsi:type="dcterms:W3CDTF">2001-10-16T10:02:43Z</dcterms:created>
  <dcterms:modified xsi:type="dcterms:W3CDTF">2008-05-26T07:39:55Z</dcterms:modified>
  <cp:category/>
  <cp:version/>
  <cp:contentType/>
  <cp:contentStatus/>
</cp:coreProperties>
</file>